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план учебного процесса" sheetId="2" r:id="rId2"/>
  </sheets>
  <definedNames>
    <definedName name="_edn1" localSheetId="1">'план учебного процесса'!$A$14</definedName>
    <definedName name="_edn2" localSheetId="1">'план учебного процесса'!$A$16</definedName>
    <definedName name="_ednref1" localSheetId="1">'план учебного процесса'!$C$1</definedName>
    <definedName name="_ednref2" localSheetId="1">'план учебного процесса'!$J$1</definedName>
  </definedNames>
  <calcPr fullCalcOnLoad="1"/>
</workbook>
</file>

<file path=xl/sharedStrings.xml><?xml version="1.0" encoding="utf-8"?>
<sst xmlns="http://schemas.openxmlformats.org/spreadsheetml/2006/main" count="247" uniqueCount="206">
  <si>
    <t>Наименование циклов,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</si>
  <si>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</si>
  <si>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</si>
  <si>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</si>
  <si>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</si>
  <si>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</si>
  <si>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</si>
  <si>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</si>
  <si>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</si>
  <si>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</si>
  <si>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</si>
  <si>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</si>
  <si>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Индекс</t>
  </si>
  <si>
    <t>Самостоятельная</t>
  </si>
  <si>
    <t>Всего занятий</t>
  </si>
  <si>
    <t>В том числе</t>
  </si>
  <si>
    <t xml:space="preserve">Максимальная </t>
  </si>
  <si>
    <t>Лабораторных и практических занятий</t>
  </si>
  <si>
    <t>Формы промежуточной аттестации</t>
  </si>
  <si>
    <t>Распределение обязательной нагрузки по курсам и семестрам (час. в семестр)</t>
  </si>
  <si>
    <t>II  курс</t>
  </si>
  <si>
    <t>IV курс</t>
  </si>
  <si>
    <t>7 семестр</t>
  </si>
  <si>
    <t>8 семестр</t>
  </si>
  <si>
    <t>Количество учебных недель</t>
  </si>
  <si>
    <t>О.00</t>
  </si>
  <si>
    <t>Общеобразовательный цикл</t>
  </si>
  <si>
    <t>Обязательная часть циклов ОПОП</t>
  </si>
  <si>
    <t>ОП.00</t>
  </si>
  <si>
    <t>ПМ.00</t>
  </si>
  <si>
    <t>Профессиональные модули</t>
  </si>
  <si>
    <t>Физическая культура</t>
  </si>
  <si>
    <t>ВСЕГО</t>
  </si>
  <si>
    <t>Государственная (итоговая) аттестация</t>
  </si>
  <si>
    <t>Дисциплины и МДК</t>
  </si>
  <si>
    <t>Учебная практика</t>
  </si>
  <si>
    <t>Производственная практика</t>
  </si>
  <si>
    <t>Экзамены</t>
  </si>
  <si>
    <t>Зачеты</t>
  </si>
  <si>
    <t>Диф. зачеты</t>
  </si>
  <si>
    <t>Всего</t>
  </si>
  <si>
    <t xml:space="preserve">Иностранный язык </t>
  </si>
  <si>
    <t>История</t>
  </si>
  <si>
    <t>Биология</t>
  </si>
  <si>
    <t>Основы безопасности жизнедеятельности</t>
  </si>
  <si>
    <t>Математика</t>
  </si>
  <si>
    <t>Физика</t>
  </si>
  <si>
    <t>-,Э</t>
  </si>
  <si>
    <t>117 </t>
  </si>
  <si>
    <t>-,ДЗ</t>
  </si>
  <si>
    <t>0З/0ДЗ/2Э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</si>
  <si>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</si>
  <si>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</si>
  <si>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</si>
  <si>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</si>
  <si>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</si>
  <si>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</si>
  <si>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</si>
  <si>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</si>
  <si>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З,З,З,З,З,ДЗ</t>
  </si>
  <si>
    <t>ЕН.00</t>
  </si>
  <si>
    <t xml:space="preserve">Математический и общий естественнонаучный цикл </t>
  </si>
  <si>
    <t>ЕН.01</t>
  </si>
  <si>
    <t>Э</t>
  </si>
  <si>
    <t>ЕН.02</t>
  </si>
  <si>
    <t>Информатика</t>
  </si>
  <si>
    <t xml:space="preserve">Общепрофессиональные дисциплины </t>
  </si>
  <si>
    <t>ОП.01</t>
  </si>
  <si>
    <t>Инженерная  и компьютерная графика</t>
  </si>
  <si>
    <t>ОП.02</t>
  </si>
  <si>
    <t>Электротехника и электроника</t>
  </si>
  <si>
    <t>ОП.03</t>
  </si>
  <si>
    <t>Техническая механика</t>
  </si>
  <si>
    <t>ОП.04</t>
  </si>
  <si>
    <t>Метрология , стандартизация и сертификация</t>
  </si>
  <si>
    <t>ОП.05</t>
  </si>
  <si>
    <t>Процессы и аппараты</t>
  </si>
  <si>
    <t>ОП.06</t>
  </si>
  <si>
    <t>Аналитическая химия</t>
  </si>
  <si>
    <t>-,ДЗ,  -,Э</t>
  </si>
  <si>
    <t>ОП.07</t>
  </si>
  <si>
    <t>Физическая и коллоидная химия</t>
  </si>
  <si>
    <t>ОП.08</t>
  </si>
  <si>
    <t>Автоматизация технологических процессов</t>
  </si>
  <si>
    <t>ОП.09</t>
  </si>
  <si>
    <t>Экономика организации</t>
  </si>
  <si>
    <t>ОП.10</t>
  </si>
  <si>
    <t>Безопасность жизнедеятельности</t>
  </si>
  <si>
    <t>ОП.11</t>
  </si>
  <si>
    <t>Органическая химия</t>
  </si>
  <si>
    <t>ПМ.01</t>
  </si>
  <si>
    <t>Осуществление технологических процессов комплексной переработки древесины</t>
  </si>
  <si>
    <t>МДК.01.01</t>
  </si>
  <si>
    <t>Технология и оборудование производства волокнистых полуфабрикатов</t>
  </si>
  <si>
    <t>МДК.01.02</t>
  </si>
  <si>
    <t>Технология и оборудование производства бумаги и картона</t>
  </si>
  <si>
    <t>МДК.01.03</t>
  </si>
  <si>
    <t>Технология и оборудование производства древесных плит</t>
  </si>
  <si>
    <t>З</t>
  </si>
  <si>
    <t>МДК.01.04</t>
  </si>
  <si>
    <t>Технология и оборудование лесохимического производства</t>
  </si>
  <si>
    <t>УП.01</t>
  </si>
  <si>
    <t>ПП.01</t>
  </si>
  <si>
    <t>ПМ.02</t>
  </si>
  <si>
    <t>Участие в организации производственной деятельности в рамках структурного подразделения</t>
  </si>
  <si>
    <t>МДК.02.01</t>
  </si>
  <si>
    <t>Управление структурным подразделением</t>
  </si>
  <si>
    <t>МДК.02.02</t>
  </si>
  <si>
    <t>Анализ производственно- хозяйственной деятельности.</t>
  </si>
  <si>
    <t>УП.02</t>
  </si>
  <si>
    <t>ПП.02</t>
  </si>
  <si>
    <t>ДЗ</t>
  </si>
  <si>
    <t>ПМ.03</t>
  </si>
  <si>
    <t>Выполнение работ по одной или нескольким профессиям рабочих, должностям служащих.</t>
  </si>
  <si>
    <t>ВОП</t>
  </si>
  <si>
    <t>Введение в специальность</t>
  </si>
  <si>
    <t>УП.03</t>
  </si>
  <si>
    <t>ВОП 00</t>
  </si>
  <si>
    <t>Общепрофессиональные дисциплины вариативной части</t>
  </si>
  <si>
    <t>ВОП.02</t>
  </si>
  <si>
    <t xml:space="preserve">Русский язык и культура речи </t>
  </si>
  <si>
    <t>курсовое проектирование</t>
  </si>
  <si>
    <t>17нед</t>
  </si>
  <si>
    <t>22нед</t>
  </si>
  <si>
    <t>КЭ</t>
  </si>
  <si>
    <t>ПДП</t>
  </si>
  <si>
    <t>ГИА</t>
  </si>
  <si>
    <t xml:space="preserve">Преддипломная практика </t>
  </si>
  <si>
    <t>4 нед.</t>
  </si>
  <si>
    <t>6 нед.</t>
  </si>
  <si>
    <t xml:space="preserve">Государственная (итоговая) аттестация
1. Программа базовой  подготовки 
1.1. Дипломный проект (работа)
Выполнение дипломного проекта (работы) с18 мая по 14 июня (всего 4 нед.)
Защита дипломного проекта (работы) с 15 июня по 30июня (всего  2нед.)
</t>
  </si>
  <si>
    <t>2З/ОДЗ/ОЭ</t>
  </si>
  <si>
    <t xml:space="preserve">  З ,ДЗ</t>
  </si>
  <si>
    <t>ДЗ, Э</t>
  </si>
  <si>
    <t>Профессиональный модуль, в рамках которого производится практика</t>
  </si>
  <si>
    <t>Наименование практики</t>
  </si>
  <si>
    <t>Условия реализации</t>
  </si>
  <si>
    <t xml:space="preserve">Семестр </t>
  </si>
  <si>
    <t>Длительность в неделях</t>
  </si>
  <si>
    <t>Рассредоточено</t>
  </si>
  <si>
    <t>концентрированно</t>
  </si>
  <si>
    <r>
      <t>Участие в организации производственной деятельности в рамках структурного подразделения</t>
    </r>
    <r>
      <rPr>
        <sz val="12"/>
        <color indexed="8"/>
        <rFont val="Times New Roman"/>
        <family val="1"/>
      </rPr>
      <t>.</t>
    </r>
  </si>
  <si>
    <t xml:space="preserve">Учебная практика </t>
  </si>
  <si>
    <t xml:space="preserve">Производственная практика </t>
  </si>
  <si>
    <t>10З/18ДЗ/18Э</t>
  </si>
  <si>
    <t>Информатика и ИКТ</t>
  </si>
  <si>
    <t xml:space="preserve">16нед </t>
  </si>
  <si>
    <t>16нед</t>
  </si>
  <si>
    <t>ВОП.01</t>
  </si>
  <si>
    <t>ОУД.01</t>
  </si>
  <si>
    <t>Русский язык  и литература</t>
  </si>
  <si>
    <t>ОУД.02</t>
  </si>
  <si>
    <t>ОУД.03</t>
  </si>
  <si>
    <t>ОУД.04</t>
  </si>
  <si>
    <t>Математика:алгебра, начала математического анализа, геометрия</t>
  </si>
  <si>
    <t>ОУД.05</t>
  </si>
  <si>
    <t>ОУД.06</t>
  </si>
  <si>
    <t>ОУД.07</t>
  </si>
  <si>
    <t>ОУД.08</t>
  </si>
  <si>
    <t>ОУД.09</t>
  </si>
  <si>
    <t>ОУД.10</t>
  </si>
  <si>
    <t>ОУД.11</t>
  </si>
  <si>
    <t>Химия</t>
  </si>
  <si>
    <t>Обществознание (включая экономику и право)</t>
  </si>
  <si>
    <t>ОУД.12</t>
  </si>
  <si>
    <t>ОП.12</t>
  </si>
  <si>
    <t>Материаловедение и древесиноведение</t>
  </si>
  <si>
    <t>-,ДЗ',Э</t>
  </si>
  <si>
    <t>-,ДЗ'</t>
  </si>
  <si>
    <t xml:space="preserve"> ДЗ</t>
  </si>
  <si>
    <t>З,ДЗ</t>
  </si>
  <si>
    <t>ДЗ,-,ДЗ,-Э</t>
  </si>
  <si>
    <t>ДЗ,Э</t>
  </si>
  <si>
    <t>-,ДЗ',-ДЗ,  '-,Э'</t>
  </si>
  <si>
    <t>ДЗ,-,ДЗ,З,ДЗ</t>
  </si>
  <si>
    <t>13З/24ДЗ/23Э</t>
  </si>
  <si>
    <t>5З/6ДЗ/5Э/3ЭК</t>
  </si>
  <si>
    <t>2З/9ДЗ/6Э</t>
  </si>
  <si>
    <t>5З/3ДЗ/2Э</t>
  </si>
  <si>
    <t>3З/9ДЗ/5Э</t>
  </si>
  <si>
    <t>2 недели</t>
  </si>
  <si>
    <t>4,5,6,7</t>
  </si>
  <si>
    <t>2,5,3,3 недель</t>
  </si>
  <si>
    <t>4,6,86</t>
  </si>
  <si>
    <t>3,4,1 недель</t>
  </si>
  <si>
    <t>2,1недели</t>
  </si>
  <si>
    <t>1,1 недели</t>
  </si>
  <si>
    <t>Шифр и специальность:  35.02.04 Технология комплексной переработки древесины.</t>
  </si>
  <si>
    <t>План учебного процесса (основная образовательная программа подготовки специалистов среднего звена)</t>
  </si>
  <si>
    <t xml:space="preserve">23нед </t>
  </si>
  <si>
    <t>В0П.03</t>
  </si>
  <si>
    <t>Социальная психология</t>
  </si>
  <si>
    <t>В0П.05</t>
  </si>
  <si>
    <t>Экологические основы природопользования</t>
  </si>
  <si>
    <t>В0П.06</t>
  </si>
  <si>
    <t xml:space="preserve">Основы этики и психология делового общения </t>
  </si>
  <si>
    <t>Основы права</t>
  </si>
  <si>
    <t>В0П.07</t>
  </si>
  <si>
    <t>Информационные технологии в профессиональной деятельности</t>
  </si>
  <si>
    <t xml:space="preserve">13 нед </t>
  </si>
  <si>
    <t>География (включая экологию)</t>
  </si>
  <si>
    <t>ДЗ,ДЗ</t>
  </si>
  <si>
    <t>ДЗ-, Э</t>
  </si>
  <si>
    <t xml:space="preserve"> Э</t>
  </si>
  <si>
    <r>
      <t>Консультации</t>
    </r>
    <r>
      <rPr>
        <sz val="8"/>
        <rFont val="Times New Roman"/>
        <family val="1"/>
      </rPr>
      <t xml:space="preserve"> 4часа накаждого обучающегося на каждый учебный год </t>
    </r>
  </si>
  <si>
    <t>Учебная практика для получения первичных профессиональных навыковпо профессии сушильщик, прессовщик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</si>
</sst>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/>
    </xf>
    <xf numFmtId="0" fontId="8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8" fillId="0" borderId="40" xfId="0" applyFont="1" applyBorder="1" applyAlignment="1">
      <alignment/>
    </xf>
    <xf numFmtId="0" fontId="4" fillId="0" borderId="16" xfId="0" applyFont="1" applyBorder="1" applyAlignment="1">
      <alignment horizontal="right" wrapText="1"/>
    </xf>
    <xf numFmtId="0" fontId="8" fillId="0" borderId="2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8" fillId="0" borderId="54" xfId="0" applyFont="1" applyBorder="1" applyAlignment="1">
      <alignment/>
    </xf>
    <xf numFmtId="0" fontId="4" fillId="0" borderId="41" xfId="0" applyFont="1" applyBorder="1" applyAlignment="1">
      <alignment horizontal="center" wrapText="1"/>
    </xf>
    <xf numFmtId="0" fontId="4" fillId="0" borderId="55" xfId="0" applyFont="1" applyBorder="1" applyAlignment="1" quotePrefix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3" fillId="0" borderId="44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12" fillId="0" borderId="14" xfId="0" applyFont="1" applyBorder="1" applyAlignment="1">
      <alignment horizontal="center" vertical="top" wrapText="1"/>
    </xf>
    <xf numFmtId="0" fontId="12" fillId="0" borderId="56" xfId="0" applyFont="1" applyBorder="1" applyAlignment="1">
      <alignment vertical="top" wrapText="1"/>
    </xf>
    <xf numFmtId="0" fontId="4" fillId="0" borderId="57" xfId="0" applyFont="1" applyBorder="1" applyAlignment="1">
      <alignment wrapText="1"/>
    </xf>
    <xf numFmtId="0" fontId="4" fillId="0" borderId="57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58" xfId="0" applyFont="1" applyBorder="1" applyAlignment="1">
      <alignment/>
    </xf>
    <xf numFmtId="0" fontId="5" fillId="0" borderId="5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8" fillId="0" borderId="59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0" fontId="4" fillId="0" borderId="39" xfId="0" applyFont="1" applyBorder="1" applyAlignment="1">
      <alignment horizontal="center" wrapText="1"/>
    </xf>
    <xf numFmtId="0" fontId="3" fillId="0" borderId="15" xfId="0" applyFont="1" applyBorder="1" applyAlignment="1" quotePrefix="1">
      <alignment horizontal="center" wrapText="1"/>
    </xf>
    <xf numFmtId="0" fontId="4" fillId="0" borderId="13" xfId="0" applyFont="1" applyBorder="1" applyAlignment="1" quotePrefix="1">
      <alignment horizontal="center" wrapText="1"/>
    </xf>
    <xf numFmtId="0" fontId="4" fillId="0" borderId="15" xfId="0" applyFont="1" applyBorder="1" applyAlignment="1" quotePrefix="1">
      <alignment horizontal="center" wrapText="1"/>
    </xf>
    <xf numFmtId="0" fontId="13" fillId="0" borderId="55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4" fillId="0" borderId="56" xfId="0" applyFont="1" applyBorder="1" applyAlignment="1">
      <alignment horizontal="center" wrapText="1"/>
    </xf>
    <xf numFmtId="0" fontId="4" fillId="0" borderId="14" xfId="0" applyFont="1" applyBorder="1" applyAlignment="1" quotePrefix="1">
      <alignment horizontal="center" wrapText="1"/>
    </xf>
    <xf numFmtId="0" fontId="4" fillId="0" borderId="15" xfId="0" applyFont="1" applyBorder="1" applyAlignment="1">
      <alignment horizontal="right" wrapText="1"/>
    </xf>
    <xf numFmtId="0" fontId="3" fillId="0" borderId="15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wrapText="1"/>
    </xf>
    <xf numFmtId="0" fontId="3" fillId="0" borderId="54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33" xfId="0" applyFont="1" applyBorder="1" applyAlignment="1">
      <alignment horizontal="right"/>
    </xf>
    <xf numFmtId="0" fontId="5" fillId="0" borderId="16" xfId="0" applyFont="1" applyFill="1" applyBorder="1" applyAlignment="1">
      <alignment horizontal="right" wrapText="1"/>
    </xf>
    <xf numFmtId="0" fontId="15" fillId="0" borderId="14" xfId="0" applyFont="1" applyFill="1" applyBorder="1" applyAlignment="1">
      <alignment horizontal="right" wrapText="1"/>
    </xf>
    <xf numFmtId="0" fontId="15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0" fontId="7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12" fillId="0" borderId="65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2" fillId="0" borderId="28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54" xfId="0" applyFont="1" applyBorder="1" applyAlignment="1">
      <alignment vertical="top" wrapText="1"/>
    </xf>
    <xf numFmtId="0" fontId="9" fillId="0" borderId="28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right"/>
    </xf>
    <xf numFmtId="0" fontId="8" fillId="0" borderId="67" xfId="0" applyFont="1" applyBorder="1" applyAlignment="1">
      <alignment horizontal="right"/>
    </xf>
    <xf numFmtId="0" fontId="3" fillId="0" borderId="4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178" fontId="3" fillId="0" borderId="39" xfId="43" applyFont="1" applyFill="1" applyBorder="1" applyAlignment="1">
      <alignment horizontal="center" vertical="center" textRotation="90" wrapText="1"/>
    </xf>
    <xf numFmtId="178" fontId="3" fillId="0" borderId="45" xfId="43" applyFont="1" applyFill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78" fontId="3" fillId="0" borderId="47" xfId="43" applyFont="1" applyFill="1" applyBorder="1" applyAlignment="1">
      <alignment horizontal="center"/>
    </xf>
    <xf numFmtId="178" fontId="3" fillId="0" borderId="48" xfId="43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5" fillId="0" borderId="28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8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5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28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6" sqref="C6:C7"/>
    </sheetView>
  </sheetViews>
  <sheetFormatPr defaultColWidth="9.140625" defaultRowHeight="12.75"/>
  <cols>
    <col min="1" max="1" width="29.28125" style="0" customWidth="1"/>
    <col min="2" max="2" width="25.140625" style="0" customWidth="1"/>
    <col min="3" max="3" width="21.140625" style="0" customWidth="1"/>
    <col min="4" max="4" width="20.140625" style="0" customWidth="1"/>
    <col min="5" max="5" width="19.57421875" style="0" customWidth="1"/>
  </cols>
  <sheetData>
    <row r="1" spans="1:5" ht="39" customHeight="1" thickBot="1">
      <c r="A1" s="78" t="s">
        <v>134</v>
      </c>
      <c r="B1" s="79" t="s">
        <v>135</v>
      </c>
      <c r="C1" s="79" t="s">
        <v>136</v>
      </c>
      <c r="D1" s="79" t="s">
        <v>137</v>
      </c>
      <c r="E1" s="79" t="s">
        <v>138</v>
      </c>
    </row>
    <row r="2" spans="1:5" ht="21" customHeight="1" thickBot="1">
      <c r="A2" s="157" t="s">
        <v>91</v>
      </c>
      <c r="B2" s="80" t="s">
        <v>142</v>
      </c>
      <c r="C2" s="80" t="s">
        <v>139</v>
      </c>
      <c r="D2" s="96" t="s">
        <v>181</v>
      </c>
      <c r="E2" s="80" t="s">
        <v>182</v>
      </c>
    </row>
    <row r="3" spans="1:5" ht="24.75" customHeight="1" thickBot="1">
      <c r="A3" s="158"/>
      <c r="B3" s="80" t="s">
        <v>143</v>
      </c>
      <c r="C3" s="80" t="s">
        <v>140</v>
      </c>
      <c r="D3" s="96" t="s">
        <v>183</v>
      </c>
      <c r="E3" s="80" t="s">
        <v>184</v>
      </c>
    </row>
    <row r="4" spans="1:5" ht="30" customHeight="1" thickBot="1">
      <c r="A4" s="157" t="s">
        <v>141</v>
      </c>
      <c r="B4" s="80" t="s">
        <v>142</v>
      </c>
      <c r="C4" s="80" t="s">
        <v>140</v>
      </c>
      <c r="D4" s="96">
        <v>7.8</v>
      </c>
      <c r="E4" s="80" t="s">
        <v>185</v>
      </c>
    </row>
    <row r="5" spans="1:5" ht="24.75" customHeight="1" thickBot="1">
      <c r="A5" s="159"/>
      <c r="B5" s="97" t="s">
        <v>143</v>
      </c>
      <c r="C5" s="80" t="s">
        <v>140</v>
      </c>
      <c r="D5" s="96">
        <v>7.8</v>
      </c>
      <c r="E5" s="80" t="s">
        <v>186</v>
      </c>
    </row>
    <row r="6" spans="1:5" ht="35.25" customHeight="1">
      <c r="A6" s="160" t="s">
        <v>113</v>
      </c>
      <c r="B6" s="155" t="s">
        <v>205</v>
      </c>
      <c r="C6" s="151" t="s">
        <v>140</v>
      </c>
      <c r="D6" s="153">
        <v>2</v>
      </c>
      <c r="E6" s="155" t="s">
        <v>180</v>
      </c>
    </row>
    <row r="7" spans="1:5" ht="12.75" customHeight="1" thickBot="1">
      <c r="A7" s="161"/>
      <c r="B7" s="156"/>
      <c r="C7" s="152"/>
      <c r="D7" s="154"/>
      <c r="E7" s="156"/>
    </row>
    <row r="8" ht="12.75">
      <c r="A8" s="72"/>
    </row>
    <row r="9" ht="12.75">
      <c r="A9" s="72"/>
    </row>
  </sheetData>
  <sheetProtection/>
  <mergeCells count="7">
    <mergeCell ref="C6:C7"/>
    <mergeCell ref="D6:D7"/>
    <mergeCell ref="E6:E7"/>
    <mergeCell ref="A2:A3"/>
    <mergeCell ref="A4:A5"/>
    <mergeCell ref="A6:A7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PageLayoutView="0" workbookViewId="0" topLeftCell="A55">
      <selection activeCell="B61" sqref="B61"/>
    </sheetView>
  </sheetViews>
  <sheetFormatPr defaultColWidth="9.140625" defaultRowHeight="12.75"/>
  <cols>
    <col min="1" max="1" width="7.140625" style="0" customWidth="1"/>
    <col min="2" max="2" width="21.421875" style="0" customWidth="1"/>
    <col min="3" max="3" width="11.421875" style="0" customWidth="1"/>
    <col min="4" max="4" width="6.00390625" style="0" customWidth="1"/>
    <col min="5" max="5" width="6.7109375" style="0" customWidth="1"/>
    <col min="6" max="6" width="8.140625" style="0" customWidth="1"/>
    <col min="7" max="8" width="7.00390625" style="0" customWidth="1"/>
    <col min="9" max="9" width="7.421875" style="0" customWidth="1"/>
    <col min="10" max="10" width="7.00390625" style="0" customWidth="1"/>
    <col min="11" max="12" width="6.8515625" style="0" customWidth="1"/>
    <col min="13" max="13" width="5.7109375" style="0" customWidth="1"/>
    <col min="14" max="14" width="6.7109375" style="0" customWidth="1"/>
    <col min="15" max="15" width="8.28125" style="0" customWidth="1"/>
    <col min="16" max="16" width="7.57421875" style="0" customWidth="1"/>
    <col min="17" max="17" width="7.421875" style="0" customWidth="1"/>
  </cols>
  <sheetData>
    <row r="1" spans="1:17" ht="12.75">
      <c r="A1" s="165" t="s">
        <v>188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7" ht="13.5" thickBot="1">
      <c r="A2" s="166" t="s">
        <v>187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:17" ht="20.25" customHeight="1" thickBot="1">
      <c r="A3" s="202" t="s">
        <v>12</v>
      </c>
      <c r="B3" s="220" t="s">
        <v>0</v>
      </c>
      <c r="C3" s="202" t="s">
        <v>18</v>
      </c>
      <c r="D3" s="191" t="s">
        <v>1</v>
      </c>
      <c r="E3" s="192"/>
      <c r="F3" s="192"/>
      <c r="G3" s="192"/>
      <c r="H3" s="193"/>
      <c r="I3" s="194"/>
      <c r="J3" s="213" t="s">
        <v>19</v>
      </c>
      <c r="K3" s="196"/>
      <c r="L3" s="196"/>
      <c r="M3" s="196"/>
      <c r="N3" s="196"/>
      <c r="O3" s="196"/>
      <c r="P3" s="196"/>
      <c r="Q3" s="198"/>
    </row>
    <row r="4" spans="1:17" ht="12.75" customHeight="1" thickBot="1">
      <c r="A4" s="179"/>
      <c r="B4" s="221"/>
      <c r="C4" s="179"/>
      <c r="D4" s="202" t="s">
        <v>16</v>
      </c>
      <c r="E4" s="202" t="s">
        <v>13</v>
      </c>
      <c r="F4" s="195" t="s">
        <v>2</v>
      </c>
      <c r="G4" s="196"/>
      <c r="H4" s="197"/>
      <c r="I4" s="198"/>
      <c r="J4" s="214" t="s">
        <v>3</v>
      </c>
      <c r="K4" s="215"/>
      <c r="L4" s="216" t="s">
        <v>20</v>
      </c>
      <c r="M4" s="201"/>
      <c r="N4" s="217" t="s">
        <v>4</v>
      </c>
      <c r="O4" s="201"/>
      <c r="P4" s="217" t="s">
        <v>21</v>
      </c>
      <c r="Q4" s="201"/>
    </row>
    <row r="5" spans="1:17" ht="30.75" customHeight="1" thickBot="1">
      <c r="A5" s="179"/>
      <c r="B5" s="221"/>
      <c r="C5" s="179"/>
      <c r="D5" s="179"/>
      <c r="E5" s="203"/>
      <c r="F5" s="205" t="s">
        <v>14</v>
      </c>
      <c r="G5" s="199" t="s">
        <v>15</v>
      </c>
      <c r="H5" s="200"/>
      <c r="I5" s="201"/>
      <c r="J5" s="3" t="s">
        <v>5</v>
      </c>
      <c r="K5" s="2" t="s">
        <v>6</v>
      </c>
      <c r="L5" s="3" t="s">
        <v>7</v>
      </c>
      <c r="M5" s="2" t="s">
        <v>8</v>
      </c>
      <c r="N5" s="1" t="s">
        <v>9</v>
      </c>
      <c r="O5" s="2" t="s">
        <v>10</v>
      </c>
      <c r="P5" s="1" t="s">
        <v>22</v>
      </c>
      <c r="Q5" s="2" t="s">
        <v>23</v>
      </c>
    </row>
    <row r="6" spans="1:17" ht="14.25" customHeight="1" thickBot="1">
      <c r="A6" s="179"/>
      <c r="B6" s="221"/>
      <c r="C6" s="179"/>
      <c r="D6" s="179"/>
      <c r="E6" s="203"/>
      <c r="F6" s="184"/>
      <c r="G6" s="208" t="s">
        <v>11</v>
      </c>
      <c r="H6" s="206" t="s">
        <v>17</v>
      </c>
      <c r="I6" s="206" t="s">
        <v>121</v>
      </c>
      <c r="J6" s="167" t="s">
        <v>24</v>
      </c>
      <c r="K6" s="168"/>
      <c r="L6" s="168"/>
      <c r="M6" s="168"/>
      <c r="N6" s="168"/>
      <c r="O6" s="168"/>
      <c r="P6" s="168"/>
      <c r="Q6" s="169"/>
    </row>
    <row r="7" spans="1:17" ht="57" customHeight="1" thickBot="1">
      <c r="A7" s="219"/>
      <c r="B7" s="222"/>
      <c r="C7" s="219"/>
      <c r="D7" s="180"/>
      <c r="E7" s="204"/>
      <c r="F7" s="187"/>
      <c r="G7" s="209"/>
      <c r="H7" s="207"/>
      <c r="I7" s="207"/>
      <c r="J7" s="81" t="s">
        <v>122</v>
      </c>
      <c r="K7" s="82" t="s">
        <v>123</v>
      </c>
      <c r="L7" s="83" t="s">
        <v>146</v>
      </c>
      <c r="M7" s="82" t="s">
        <v>189</v>
      </c>
      <c r="N7" s="83" t="s">
        <v>147</v>
      </c>
      <c r="O7" s="82" t="s">
        <v>189</v>
      </c>
      <c r="P7" s="95" t="s">
        <v>146</v>
      </c>
      <c r="Q7" s="120" t="s">
        <v>199</v>
      </c>
    </row>
    <row r="8" spans="1:17" ht="13.5" thickBot="1">
      <c r="A8" s="24">
        <v>1</v>
      </c>
      <c r="B8" s="25">
        <v>2</v>
      </c>
      <c r="C8" s="24">
        <v>3</v>
      </c>
      <c r="D8" s="26">
        <v>4</v>
      </c>
      <c r="E8" s="27">
        <v>5</v>
      </c>
      <c r="F8" s="28">
        <v>6</v>
      </c>
      <c r="G8" s="28">
        <v>7</v>
      </c>
      <c r="H8" s="29">
        <v>8</v>
      </c>
      <c r="I8" s="29">
        <v>9</v>
      </c>
      <c r="J8" s="30">
        <v>10</v>
      </c>
      <c r="K8" s="31">
        <v>11</v>
      </c>
      <c r="L8" s="30">
        <v>12</v>
      </c>
      <c r="M8" s="31">
        <v>13</v>
      </c>
      <c r="N8" s="30">
        <v>14</v>
      </c>
      <c r="O8" s="31">
        <v>15</v>
      </c>
      <c r="P8" s="30">
        <v>16</v>
      </c>
      <c r="Q8" s="29">
        <v>17</v>
      </c>
    </row>
    <row r="9" spans="1:17" ht="13.5" thickBot="1">
      <c r="A9" s="32"/>
      <c r="B9" s="33"/>
      <c r="C9" s="67" t="s">
        <v>144</v>
      </c>
      <c r="D9" s="77">
        <f>SUM(D10+D23+D28+D31)</f>
        <v>7114</v>
      </c>
      <c r="E9" s="77">
        <f>SUM(E10+E23+E28+E31)</f>
        <v>2074</v>
      </c>
      <c r="F9" s="77">
        <f>SUM(F10+F23+F28+F31)</f>
        <v>5256</v>
      </c>
      <c r="G9" s="77">
        <f>SUM(G10+G23+G28+G31)</f>
        <v>1738</v>
      </c>
      <c r="H9" s="77">
        <f aca="true" t="shared" si="0" ref="H9:Q9">SUM(H10+H23+H28+H31)</f>
        <v>2287</v>
      </c>
      <c r="I9" s="77">
        <f t="shared" si="0"/>
        <v>80</v>
      </c>
      <c r="J9" s="77">
        <f t="shared" si="0"/>
        <v>612</v>
      </c>
      <c r="K9" s="77">
        <f t="shared" si="0"/>
        <v>792</v>
      </c>
      <c r="L9" s="77">
        <f t="shared" si="0"/>
        <v>576</v>
      </c>
      <c r="M9" s="77">
        <f t="shared" si="0"/>
        <v>828</v>
      </c>
      <c r="N9" s="77">
        <f t="shared" si="0"/>
        <v>576</v>
      </c>
      <c r="O9" s="77">
        <f t="shared" si="0"/>
        <v>828</v>
      </c>
      <c r="P9" s="77">
        <f t="shared" si="0"/>
        <v>576</v>
      </c>
      <c r="Q9" s="77">
        <f t="shared" si="0"/>
        <v>468</v>
      </c>
    </row>
    <row r="10" spans="1:17" ht="21.75" thickBot="1">
      <c r="A10" s="34" t="s">
        <v>25</v>
      </c>
      <c r="B10" s="35" t="s">
        <v>26</v>
      </c>
      <c r="C10" s="36" t="s">
        <v>179</v>
      </c>
      <c r="D10" s="37">
        <f aca="true" t="shared" si="1" ref="D10:I10">SUM(D11:D22)</f>
        <v>2057</v>
      </c>
      <c r="E10" s="37">
        <f t="shared" si="1"/>
        <v>653</v>
      </c>
      <c r="F10" s="37">
        <f t="shared" si="1"/>
        <v>1404</v>
      </c>
      <c r="G10" s="37">
        <f t="shared" si="1"/>
        <v>557</v>
      </c>
      <c r="H10" s="37">
        <f t="shared" si="1"/>
        <v>700</v>
      </c>
      <c r="I10" s="37">
        <f t="shared" si="1"/>
        <v>0</v>
      </c>
      <c r="J10" s="37">
        <f>SUM(J11:J22)</f>
        <v>592</v>
      </c>
      <c r="K10" s="37">
        <f aca="true" t="shared" si="2" ref="K10:Q10">SUM(K11:K22)</f>
        <v>704</v>
      </c>
      <c r="L10" s="37">
        <f t="shared" si="2"/>
        <v>54</v>
      </c>
      <c r="M10" s="37">
        <f t="shared" si="2"/>
        <v>54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</row>
    <row r="11" spans="1:17" ht="13.5" thickBot="1">
      <c r="A11" s="40" t="s">
        <v>149</v>
      </c>
      <c r="B11" s="41" t="s">
        <v>150</v>
      </c>
      <c r="C11" s="112" t="s">
        <v>167</v>
      </c>
      <c r="D11" s="66">
        <f aca="true" t="shared" si="3" ref="D11:D20">SUM(E11+F11)</f>
        <v>293</v>
      </c>
      <c r="E11" s="14">
        <v>98</v>
      </c>
      <c r="F11" s="14">
        <f>SUM(J11:L11)</f>
        <v>195</v>
      </c>
      <c r="G11" s="14">
        <v>50</v>
      </c>
      <c r="H11" s="14">
        <v>145</v>
      </c>
      <c r="I11" s="14"/>
      <c r="J11" s="88">
        <v>85</v>
      </c>
      <c r="K11" s="88">
        <v>110</v>
      </c>
      <c r="L11" s="88"/>
      <c r="M11" s="137"/>
      <c r="N11" s="137"/>
      <c r="O11" s="137"/>
      <c r="P11" s="137"/>
      <c r="Q11" s="137"/>
    </row>
    <row r="12" spans="1:17" ht="13.5" thickBot="1">
      <c r="A12" s="19" t="s">
        <v>151</v>
      </c>
      <c r="B12" s="4" t="s">
        <v>41</v>
      </c>
      <c r="C12" s="19" t="s">
        <v>111</v>
      </c>
      <c r="D12" s="66">
        <f t="shared" si="3"/>
        <v>176</v>
      </c>
      <c r="E12" s="14">
        <v>59</v>
      </c>
      <c r="F12" s="14">
        <f aca="true" t="shared" si="4" ref="F12:F20">SUM(J12:L12)</f>
        <v>117</v>
      </c>
      <c r="G12" s="14"/>
      <c r="H12" s="14">
        <v>117</v>
      </c>
      <c r="I12" s="14"/>
      <c r="J12" s="88">
        <v>52</v>
      </c>
      <c r="K12" s="88">
        <v>65</v>
      </c>
      <c r="L12" s="88"/>
      <c r="M12" s="137"/>
      <c r="N12" s="137"/>
      <c r="O12" s="137"/>
      <c r="P12" s="137"/>
      <c r="Q12" s="137"/>
    </row>
    <row r="13" spans="1:17" ht="34.5" thickBot="1">
      <c r="A13" s="19" t="s">
        <v>152</v>
      </c>
      <c r="B13" s="4" t="s">
        <v>154</v>
      </c>
      <c r="C13" s="111" t="s">
        <v>133</v>
      </c>
      <c r="D13" s="66">
        <v>409</v>
      </c>
      <c r="E13" s="14">
        <v>136</v>
      </c>
      <c r="F13" s="14">
        <f t="shared" si="4"/>
        <v>273</v>
      </c>
      <c r="G13" s="14">
        <v>116</v>
      </c>
      <c r="H13" s="14">
        <v>157</v>
      </c>
      <c r="I13" s="14"/>
      <c r="J13" s="88">
        <v>136</v>
      </c>
      <c r="K13" s="88">
        <v>137</v>
      </c>
      <c r="L13" s="88"/>
      <c r="M13" s="137"/>
      <c r="N13" s="137"/>
      <c r="O13" s="137"/>
      <c r="P13" s="137"/>
      <c r="Q13" s="137"/>
    </row>
    <row r="14" spans="1:17" ht="13.5" thickBot="1">
      <c r="A14" s="19" t="s">
        <v>153</v>
      </c>
      <c r="B14" s="98" t="s">
        <v>42</v>
      </c>
      <c r="C14" s="111" t="s">
        <v>111</v>
      </c>
      <c r="D14" s="66">
        <f t="shared" si="3"/>
        <v>151</v>
      </c>
      <c r="E14" s="14">
        <v>34</v>
      </c>
      <c r="F14" s="14">
        <f t="shared" si="4"/>
        <v>117</v>
      </c>
      <c r="G14" s="14">
        <v>117</v>
      </c>
      <c r="H14" s="14"/>
      <c r="I14" s="14"/>
      <c r="J14" s="88">
        <v>51</v>
      </c>
      <c r="K14" s="88">
        <v>66</v>
      </c>
      <c r="L14" s="88"/>
      <c r="M14" s="137"/>
      <c r="N14" s="137"/>
      <c r="O14" s="137"/>
      <c r="P14" s="137"/>
      <c r="Q14" s="137"/>
    </row>
    <row r="15" spans="1:17" ht="13.5" thickBot="1">
      <c r="A15" s="19" t="s">
        <v>155</v>
      </c>
      <c r="B15" s="98" t="s">
        <v>31</v>
      </c>
      <c r="C15" s="115" t="s">
        <v>170</v>
      </c>
      <c r="D15" s="66">
        <f>SUM(E15+F15)</f>
        <v>151</v>
      </c>
      <c r="E15" s="14">
        <v>34</v>
      </c>
      <c r="F15" s="14">
        <f t="shared" si="4"/>
        <v>117</v>
      </c>
      <c r="G15" s="14"/>
      <c r="H15" s="14" t="s">
        <v>48</v>
      </c>
      <c r="I15" s="14"/>
      <c r="J15" s="88">
        <v>42</v>
      </c>
      <c r="K15" s="88">
        <v>75</v>
      </c>
      <c r="L15" s="88"/>
      <c r="M15" s="137"/>
      <c r="N15" s="137"/>
      <c r="O15" s="137"/>
      <c r="P15" s="137"/>
      <c r="Q15" s="137"/>
    </row>
    <row r="16" spans="1:17" ht="23.25" thickBot="1">
      <c r="A16" s="19" t="s">
        <v>156</v>
      </c>
      <c r="B16" s="4" t="s">
        <v>44</v>
      </c>
      <c r="C16" s="113" t="s">
        <v>168</v>
      </c>
      <c r="D16" s="66">
        <f>SUM(E16+F16)</f>
        <v>105</v>
      </c>
      <c r="E16" s="14">
        <v>35</v>
      </c>
      <c r="F16" s="14">
        <f t="shared" si="4"/>
        <v>70</v>
      </c>
      <c r="G16" s="14">
        <v>22</v>
      </c>
      <c r="H16" s="14">
        <v>48</v>
      </c>
      <c r="I16" s="14"/>
      <c r="J16" s="88">
        <v>34</v>
      </c>
      <c r="K16" s="88">
        <v>36</v>
      </c>
      <c r="L16" s="88"/>
      <c r="M16" s="137"/>
      <c r="N16" s="137"/>
      <c r="O16" s="137"/>
      <c r="P16" s="137"/>
      <c r="Q16" s="137"/>
    </row>
    <row r="17" spans="1:17" ht="13.5" thickBot="1">
      <c r="A17" s="19" t="s">
        <v>157</v>
      </c>
      <c r="B17" s="42" t="s">
        <v>145</v>
      </c>
      <c r="C17" s="114" t="s">
        <v>47</v>
      </c>
      <c r="D17" s="14">
        <v>150</v>
      </c>
      <c r="E17" s="14">
        <v>50</v>
      </c>
      <c r="F17" s="14">
        <f t="shared" si="4"/>
        <v>100</v>
      </c>
      <c r="G17" s="14">
        <v>38</v>
      </c>
      <c r="H17" s="14">
        <v>62</v>
      </c>
      <c r="I17" s="14"/>
      <c r="J17" s="88">
        <v>56</v>
      </c>
      <c r="K17" s="88">
        <v>44</v>
      </c>
      <c r="L17" s="88"/>
      <c r="M17" s="137"/>
      <c r="N17" s="137"/>
      <c r="O17" s="137"/>
      <c r="P17" s="137"/>
      <c r="Q17" s="137"/>
    </row>
    <row r="18" spans="1:17" ht="13.5" thickBot="1">
      <c r="A18" s="19" t="s">
        <v>158</v>
      </c>
      <c r="B18" s="42" t="s">
        <v>46</v>
      </c>
      <c r="C18" s="19" t="s">
        <v>169</v>
      </c>
      <c r="D18" s="14">
        <v>181</v>
      </c>
      <c r="E18" s="14">
        <v>60</v>
      </c>
      <c r="F18" s="14">
        <f t="shared" si="4"/>
        <v>121</v>
      </c>
      <c r="G18" s="14">
        <v>58</v>
      </c>
      <c r="H18" s="14">
        <v>63</v>
      </c>
      <c r="I18" s="14"/>
      <c r="J18" s="88">
        <v>51</v>
      </c>
      <c r="K18" s="88">
        <v>70</v>
      </c>
      <c r="L18" s="88"/>
      <c r="M18" s="137"/>
      <c r="N18" s="137"/>
      <c r="O18" s="137"/>
      <c r="P18" s="137"/>
      <c r="Q18" s="137"/>
    </row>
    <row r="19" spans="1:17" ht="13.5" thickBot="1">
      <c r="A19" s="19" t="s">
        <v>159</v>
      </c>
      <c r="B19" s="4" t="s">
        <v>162</v>
      </c>
      <c r="C19" s="19" t="s">
        <v>133</v>
      </c>
      <c r="D19" s="66">
        <f t="shared" si="3"/>
        <v>117</v>
      </c>
      <c r="E19" s="14">
        <v>39</v>
      </c>
      <c r="F19" s="14">
        <f t="shared" si="4"/>
        <v>78</v>
      </c>
      <c r="G19" s="14">
        <v>30</v>
      </c>
      <c r="H19" s="14">
        <v>18</v>
      </c>
      <c r="I19" s="14"/>
      <c r="J19" s="88">
        <v>34</v>
      </c>
      <c r="K19" s="88">
        <v>44</v>
      </c>
      <c r="L19" s="88"/>
      <c r="M19" s="137"/>
      <c r="N19" s="137"/>
      <c r="O19" s="137"/>
      <c r="P19" s="137"/>
      <c r="Q19" s="137"/>
    </row>
    <row r="20" spans="1:17" ht="23.25" thickBot="1">
      <c r="A20" s="19" t="s">
        <v>160</v>
      </c>
      <c r="B20" s="41" t="s">
        <v>163</v>
      </c>
      <c r="C20" s="19" t="s">
        <v>111</v>
      </c>
      <c r="D20" s="14">
        <f t="shared" si="3"/>
        <v>162</v>
      </c>
      <c r="E20" s="14">
        <v>54</v>
      </c>
      <c r="F20" s="14">
        <f t="shared" si="4"/>
        <v>108</v>
      </c>
      <c r="G20" s="14">
        <v>58</v>
      </c>
      <c r="H20" s="14">
        <v>50</v>
      </c>
      <c r="I20" s="14"/>
      <c r="J20" s="88">
        <v>51</v>
      </c>
      <c r="K20" s="88">
        <v>57</v>
      </c>
      <c r="L20" s="138"/>
      <c r="M20" s="139"/>
      <c r="N20" s="140"/>
      <c r="O20" s="140"/>
      <c r="P20" s="140"/>
      <c r="Q20" s="140"/>
    </row>
    <row r="21" spans="1:17" ht="13.5" thickBot="1">
      <c r="A21" s="19" t="s">
        <v>161</v>
      </c>
      <c r="B21" s="100" t="s">
        <v>43</v>
      </c>
      <c r="C21" s="108" t="s">
        <v>169</v>
      </c>
      <c r="D21" s="107">
        <v>54</v>
      </c>
      <c r="E21" s="107">
        <v>18</v>
      </c>
      <c r="F21" s="14">
        <f>SUM(J21:M21)</f>
        <v>36</v>
      </c>
      <c r="G21" s="107">
        <v>26</v>
      </c>
      <c r="H21" s="107">
        <v>10</v>
      </c>
      <c r="I21" s="101"/>
      <c r="J21" s="141"/>
      <c r="K21" s="142"/>
      <c r="L21" s="88">
        <v>36</v>
      </c>
      <c r="M21" s="140"/>
      <c r="N21" s="137"/>
      <c r="O21" s="137"/>
      <c r="P21" s="137"/>
      <c r="Q21" s="137"/>
    </row>
    <row r="22" spans="1:17" ht="13.5" customHeight="1" thickBot="1">
      <c r="A22" s="99" t="s">
        <v>164</v>
      </c>
      <c r="B22" s="102" t="s">
        <v>200</v>
      </c>
      <c r="C22" s="108" t="s">
        <v>98</v>
      </c>
      <c r="D22" s="100">
        <v>108</v>
      </c>
      <c r="E22" s="107">
        <v>36</v>
      </c>
      <c r="F22" s="14">
        <f>SUM(J22:M22)</f>
        <v>72</v>
      </c>
      <c r="G22" s="100">
        <v>42</v>
      </c>
      <c r="H22" s="100">
        <v>30</v>
      </c>
      <c r="I22" s="100"/>
      <c r="J22" s="143"/>
      <c r="K22" s="143"/>
      <c r="L22" s="144">
        <v>18</v>
      </c>
      <c r="M22" s="144">
        <v>54</v>
      </c>
      <c r="N22" s="137"/>
      <c r="O22" s="137"/>
      <c r="P22" s="137"/>
      <c r="Q22" s="137"/>
    </row>
    <row r="23" spans="1:17" ht="33" thickBot="1">
      <c r="A23" s="8" t="s">
        <v>51</v>
      </c>
      <c r="B23" s="9" t="s">
        <v>52</v>
      </c>
      <c r="C23" s="12" t="s">
        <v>178</v>
      </c>
      <c r="D23" s="11">
        <f>SUM(D24:D27)</f>
        <v>630</v>
      </c>
      <c r="E23" s="11">
        <f>SUM(E24:E27)</f>
        <v>210</v>
      </c>
      <c r="F23" s="11">
        <f>SUM(F24:F27)</f>
        <v>420</v>
      </c>
      <c r="G23" s="11">
        <f aca="true" t="shared" si="5" ref="G23:Q23">SUM(G24:G27)</f>
        <v>36</v>
      </c>
      <c r="H23" s="11">
        <f t="shared" si="5"/>
        <v>384</v>
      </c>
      <c r="I23" s="11">
        <f t="shared" si="5"/>
        <v>0</v>
      </c>
      <c r="J23" s="137">
        <f t="shared" si="5"/>
        <v>0</v>
      </c>
      <c r="K23" s="137">
        <f t="shared" si="5"/>
        <v>0</v>
      </c>
      <c r="L23" s="137">
        <f t="shared" si="5"/>
        <v>90</v>
      </c>
      <c r="M23" s="137">
        <f t="shared" si="5"/>
        <v>114</v>
      </c>
      <c r="N23" s="137">
        <f t="shared" si="5"/>
        <v>76</v>
      </c>
      <c r="O23" s="137">
        <f t="shared" si="5"/>
        <v>60</v>
      </c>
      <c r="P23" s="137">
        <f t="shared" si="5"/>
        <v>40</v>
      </c>
      <c r="Q23" s="137">
        <f t="shared" si="5"/>
        <v>40</v>
      </c>
    </row>
    <row r="24" spans="1:17" ht="13.5" thickBot="1">
      <c r="A24" s="4" t="s">
        <v>53</v>
      </c>
      <c r="B24" s="5" t="s">
        <v>54</v>
      </c>
      <c r="C24" s="232" t="s">
        <v>63</v>
      </c>
      <c r="D24" s="14">
        <v>62</v>
      </c>
      <c r="E24" s="14">
        <v>14</v>
      </c>
      <c r="F24" s="14">
        <f>SUM(L24+M24+N24+O24+P24+Q24)</f>
        <v>48</v>
      </c>
      <c r="G24" s="14"/>
      <c r="H24" s="14">
        <v>48</v>
      </c>
      <c r="I24" s="15"/>
      <c r="J24" s="87"/>
      <c r="K24" s="87"/>
      <c r="L24" s="88">
        <v>16</v>
      </c>
      <c r="M24" s="88">
        <v>32</v>
      </c>
      <c r="N24" s="89"/>
      <c r="O24" s="89"/>
      <c r="P24" s="89"/>
      <c r="Q24" s="89"/>
    </row>
    <row r="25" spans="1:17" ht="13.5" thickBot="1">
      <c r="A25" s="4" t="s">
        <v>55</v>
      </c>
      <c r="B25" s="5" t="s">
        <v>42</v>
      </c>
      <c r="C25" s="233"/>
      <c r="D25" s="14">
        <v>62</v>
      </c>
      <c r="E25" s="14">
        <v>14</v>
      </c>
      <c r="F25" s="14">
        <f aca="true" t="shared" si="6" ref="F25:F43">SUM(L25+M25+N25+O25+P25+Q25)</f>
        <v>48</v>
      </c>
      <c r="G25" s="14">
        <v>28</v>
      </c>
      <c r="H25" s="14">
        <v>20</v>
      </c>
      <c r="I25" s="15"/>
      <c r="J25" s="87"/>
      <c r="K25" s="87"/>
      <c r="L25" s="88">
        <v>16</v>
      </c>
      <c r="M25" s="88">
        <v>32</v>
      </c>
      <c r="N25" s="88"/>
      <c r="O25" s="88"/>
      <c r="P25" s="87"/>
      <c r="Q25" s="87"/>
    </row>
    <row r="26" spans="1:17" ht="13.5" thickBot="1">
      <c r="A26" s="6" t="s">
        <v>56</v>
      </c>
      <c r="B26" s="5" t="s">
        <v>57</v>
      </c>
      <c r="C26" s="7" t="s">
        <v>171</v>
      </c>
      <c r="D26" s="14">
        <v>182</v>
      </c>
      <c r="E26" s="14">
        <v>20</v>
      </c>
      <c r="F26" s="14">
        <f t="shared" si="6"/>
        <v>162</v>
      </c>
      <c r="G26" s="5"/>
      <c r="H26" s="14">
        <v>162</v>
      </c>
      <c r="I26" s="15"/>
      <c r="J26" s="87"/>
      <c r="K26" s="87"/>
      <c r="L26" s="88">
        <v>34</v>
      </c>
      <c r="M26" s="88">
        <v>20</v>
      </c>
      <c r="N26" s="88">
        <v>38</v>
      </c>
      <c r="O26" s="88">
        <v>30</v>
      </c>
      <c r="P26" s="88">
        <v>20</v>
      </c>
      <c r="Q26" s="88">
        <v>20</v>
      </c>
    </row>
    <row r="27" spans="1:17" ht="13.5" thickBot="1">
      <c r="A27" s="6" t="s">
        <v>58</v>
      </c>
      <c r="B27" s="5" t="s">
        <v>31</v>
      </c>
      <c r="C27" s="7" t="s">
        <v>59</v>
      </c>
      <c r="D27" s="14">
        <v>324</v>
      </c>
      <c r="E27" s="14">
        <v>162</v>
      </c>
      <c r="F27" s="14">
        <f t="shared" si="6"/>
        <v>162</v>
      </c>
      <c r="G27" s="14">
        <v>8</v>
      </c>
      <c r="H27" s="14">
        <v>154</v>
      </c>
      <c r="I27" s="15"/>
      <c r="J27" s="87"/>
      <c r="K27" s="87"/>
      <c r="L27" s="88">
        <v>24</v>
      </c>
      <c r="M27" s="88">
        <v>30</v>
      </c>
      <c r="N27" s="88">
        <v>38</v>
      </c>
      <c r="O27" s="88">
        <v>30</v>
      </c>
      <c r="P27" s="88">
        <v>20</v>
      </c>
      <c r="Q27" s="88">
        <v>20</v>
      </c>
    </row>
    <row r="28" spans="1:17" ht="22.5" thickBot="1">
      <c r="A28" s="8" t="s">
        <v>60</v>
      </c>
      <c r="B28" s="9" t="s">
        <v>61</v>
      </c>
      <c r="C28" s="12" t="s">
        <v>50</v>
      </c>
      <c r="D28" s="17">
        <f>SUM(D29:D30)</f>
        <v>216</v>
      </c>
      <c r="E28" s="17">
        <f>SUM(E29:E30)</f>
        <v>72</v>
      </c>
      <c r="F28" s="17">
        <f>SUM(F29:F30)</f>
        <v>144</v>
      </c>
      <c r="G28" s="17">
        <f aca="true" t="shared" si="7" ref="G28:Q28">SUM(G29:G30)</f>
        <v>50</v>
      </c>
      <c r="H28" s="17">
        <f t="shared" si="7"/>
        <v>94</v>
      </c>
      <c r="I28" s="17">
        <f t="shared" si="7"/>
        <v>0</v>
      </c>
      <c r="J28" s="89">
        <f t="shared" si="7"/>
        <v>0</v>
      </c>
      <c r="K28" s="89">
        <f t="shared" si="7"/>
        <v>0</v>
      </c>
      <c r="L28" s="89">
        <f t="shared" si="7"/>
        <v>104</v>
      </c>
      <c r="M28" s="89">
        <f t="shared" si="7"/>
        <v>40</v>
      </c>
      <c r="N28" s="89">
        <f t="shared" si="7"/>
        <v>0</v>
      </c>
      <c r="O28" s="89">
        <f t="shared" si="7"/>
        <v>0</v>
      </c>
      <c r="P28" s="89">
        <f t="shared" si="7"/>
        <v>0</v>
      </c>
      <c r="Q28" s="89">
        <f t="shared" si="7"/>
        <v>0</v>
      </c>
    </row>
    <row r="29" spans="1:17" ht="13.5" thickBot="1">
      <c r="A29" s="4" t="s">
        <v>62</v>
      </c>
      <c r="B29" s="5" t="s">
        <v>45</v>
      </c>
      <c r="C29" s="15" t="s">
        <v>63</v>
      </c>
      <c r="D29" s="14">
        <v>96</v>
      </c>
      <c r="E29" s="14">
        <v>32</v>
      </c>
      <c r="F29" s="14">
        <f t="shared" si="6"/>
        <v>64</v>
      </c>
      <c r="G29" s="14">
        <v>30</v>
      </c>
      <c r="H29" s="14">
        <v>34</v>
      </c>
      <c r="I29" s="14"/>
      <c r="J29" s="88"/>
      <c r="K29" s="88"/>
      <c r="L29" s="88">
        <v>64</v>
      </c>
      <c r="M29" s="87"/>
      <c r="N29" s="87"/>
      <c r="O29" s="87"/>
      <c r="P29" s="87"/>
      <c r="Q29" s="87"/>
    </row>
    <row r="30" spans="1:17" ht="13.5" thickBot="1">
      <c r="A30" s="4" t="s">
        <v>64</v>
      </c>
      <c r="B30" s="5" t="s">
        <v>65</v>
      </c>
      <c r="C30" s="15" t="s">
        <v>63</v>
      </c>
      <c r="D30" s="14">
        <v>120</v>
      </c>
      <c r="E30" s="14">
        <v>40</v>
      </c>
      <c r="F30" s="14">
        <f t="shared" si="6"/>
        <v>80</v>
      </c>
      <c r="G30" s="14">
        <v>20</v>
      </c>
      <c r="H30" s="14">
        <v>60</v>
      </c>
      <c r="I30" s="14"/>
      <c r="J30" s="88"/>
      <c r="K30" s="88"/>
      <c r="L30" s="88">
        <v>40</v>
      </c>
      <c r="M30" s="88">
        <v>40</v>
      </c>
      <c r="N30" s="87"/>
      <c r="O30" s="87"/>
      <c r="P30" s="87"/>
      <c r="Q30" s="87"/>
    </row>
    <row r="31" spans="1:17" ht="21.75" thickBot="1">
      <c r="A31" s="43"/>
      <c r="B31" s="44" t="s">
        <v>27</v>
      </c>
      <c r="C31" s="45"/>
      <c r="D31" s="46">
        <f>SUM(D32+D45)</f>
        <v>4211</v>
      </c>
      <c r="E31" s="46">
        <f>SUM(E32+E45)</f>
        <v>1139</v>
      </c>
      <c r="F31" s="46">
        <f>SUM(F32+F45)</f>
        <v>3288</v>
      </c>
      <c r="G31" s="46">
        <f aca="true" t="shared" si="8" ref="G31:Q31">SUM(G32+G45)</f>
        <v>1095</v>
      </c>
      <c r="H31" s="46">
        <f t="shared" si="8"/>
        <v>1109</v>
      </c>
      <c r="I31" s="46">
        <f t="shared" si="8"/>
        <v>80</v>
      </c>
      <c r="J31" s="145">
        <f t="shared" si="8"/>
        <v>20</v>
      </c>
      <c r="K31" s="145">
        <f t="shared" si="8"/>
        <v>88</v>
      </c>
      <c r="L31" s="145">
        <f t="shared" si="8"/>
        <v>328</v>
      </c>
      <c r="M31" s="145">
        <f t="shared" si="8"/>
        <v>620</v>
      </c>
      <c r="N31" s="145">
        <f t="shared" si="8"/>
        <v>500</v>
      </c>
      <c r="O31" s="145">
        <f t="shared" si="8"/>
        <v>768</v>
      </c>
      <c r="P31" s="145">
        <f t="shared" si="8"/>
        <v>536</v>
      </c>
      <c r="Q31" s="145">
        <f t="shared" si="8"/>
        <v>428</v>
      </c>
    </row>
    <row r="32" spans="1:17" ht="22.5" thickBot="1">
      <c r="A32" s="8" t="s">
        <v>28</v>
      </c>
      <c r="B32" s="9" t="s">
        <v>66</v>
      </c>
      <c r="C32" s="10" t="s">
        <v>177</v>
      </c>
      <c r="D32" s="11">
        <f>SUM(D33:D44)</f>
        <v>1633</v>
      </c>
      <c r="E32" s="11">
        <f>SUM(E33:E44)</f>
        <v>544</v>
      </c>
      <c r="F32" s="11">
        <f>SUM(F33:F44)</f>
        <v>1089</v>
      </c>
      <c r="G32" s="11">
        <f aca="true" t="shared" si="9" ref="G32:Q32">SUM(G33:G44)</f>
        <v>514</v>
      </c>
      <c r="H32" s="11">
        <f t="shared" si="9"/>
        <v>525</v>
      </c>
      <c r="I32" s="11">
        <f t="shared" si="9"/>
        <v>50</v>
      </c>
      <c r="J32" s="137">
        <f t="shared" si="9"/>
        <v>0</v>
      </c>
      <c r="K32" s="137">
        <f t="shared" si="9"/>
        <v>0</v>
      </c>
      <c r="L32" s="137">
        <f t="shared" si="9"/>
        <v>202</v>
      </c>
      <c r="M32" s="137">
        <f t="shared" si="9"/>
        <v>326</v>
      </c>
      <c r="N32" s="137">
        <f t="shared" si="9"/>
        <v>209</v>
      </c>
      <c r="O32" s="137">
        <f t="shared" si="9"/>
        <v>242</v>
      </c>
      <c r="P32" s="137">
        <f t="shared" si="9"/>
        <v>110</v>
      </c>
      <c r="Q32" s="137">
        <f t="shared" si="9"/>
        <v>0</v>
      </c>
    </row>
    <row r="33" spans="1:17" ht="23.25" thickBot="1">
      <c r="A33" s="13" t="s">
        <v>67</v>
      </c>
      <c r="B33" s="5" t="s">
        <v>68</v>
      </c>
      <c r="C33" s="7" t="s">
        <v>47</v>
      </c>
      <c r="D33" s="14">
        <v>180</v>
      </c>
      <c r="E33" s="14">
        <v>60</v>
      </c>
      <c r="F33" s="14">
        <f t="shared" si="6"/>
        <v>120</v>
      </c>
      <c r="G33" s="14">
        <v>20</v>
      </c>
      <c r="H33" s="14">
        <v>100</v>
      </c>
      <c r="I33" s="7"/>
      <c r="J33" s="87"/>
      <c r="K33" s="87"/>
      <c r="L33" s="88">
        <v>50</v>
      </c>
      <c r="M33" s="88">
        <v>70</v>
      </c>
      <c r="N33" s="87"/>
      <c r="O33" s="87"/>
      <c r="P33" s="87"/>
      <c r="Q33" s="87"/>
    </row>
    <row r="34" spans="1:17" ht="23.25" thickBot="1">
      <c r="A34" s="13" t="s">
        <v>69</v>
      </c>
      <c r="B34" s="5" t="s">
        <v>70</v>
      </c>
      <c r="C34" s="7" t="s">
        <v>201</v>
      </c>
      <c r="D34" s="14">
        <v>150</v>
      </c>
      <c r="E34" s="14">
        <v>50</v>
      </c>
      <c r="F34" s="14">
        <f t="shared" si="6"/>
        <v>100</v>
      </c>
      <c r="G34" s="14">
        <v>70</v>
      </c>
      <c r="H34" s="14">
        <v>30</v>
      </c>
      <c r="I34" s="7"/>
      <c r="J34" s="87"/>
      <c r="K34" s="87"/>
      <c r="L34" s="88">
        <v>16</v>
      </c>
      <c r="M34" s="88">
        <v>34</v>
      </c>
      <c r="N34" s="87">
        <v>50</v>
      </c>
      <c r="O34" s="87"/>
      <c r="P34" s="87"/>
      <c r="Q34" s="87"/>
    </row>
    <row r="35" spans="1:17" ht="13.5" thickBot="1">
      <c r="A35" s="13" t="s">
        <v>71</v>
      </c>
      <c r="B35" s="5" t="s">
        <v>72</v>
      </c>
      <c r="C35" s="7" t="s">
        <v>49</v>
      </c>
      <c r="D35" s="14">
        <v>150</v>
      </c>
      <c r="E35" s="14">
        <v>50</v>
      </c>
      <c r="F35" s="14">
        <f t="shared" si="6"/>
        <v>100</v>
      </c>
      <c r="G35" s="14">
        <v>70</v>
      </c>
      <c r="H35" s="14">
        <v>30</v>
      </c>
      <c r="I35" s="7"/>
      <c r="J35" s="87"/>
      <c r="K35" s="87"/>
      <c r="L35" s="88">
        <v>50</v>
      </c>
      <c r="M35" s="88">
        <v>50</v>
      </c>
      <c r="N35" s="87"/>
      <c r="O35" s="87"/>
      <c r="P35" s="87"/>
      <c r="Q35" s="87"/>
    </row>
    <row r="36" spans="1:17" ht="24.75" customHeight="1" thickBot="1">
      <c r="A36" s="13" t="s">
        <v>73</v>
      </c>
      <c r="B36" s="5" t="s">
        <v>74</v>
      </c>
      <c r="C36" s="7" t="s">
        <v>49</v>
      </c>
      <c r="D36" s="14">
        <v>90</v>
      </c>
      <c r="E36" s="14">
        <v>30</v>
      </c>
      <c r="F36" s="14">
        <f t="shared" si="6"/>
        <v>60</v>
      </c>
      <c r="G36" s="14">
        <v>30</v>
      </c>
      <c r="H36" s="14">
        <v>30</v>
      </c>
      <c r="I36" s="7"/>
      <c r="J36" s="87"/>
      <c r="K36" s="87"/>
      <c r="L36" s="88"/>
      <c r="M36" s="88"/>
      <c r="N36" s="87"/>
      <c r="O36" s="87">
        <v>40</v>
      </c>
      <c r="P36" s="87">
        <v>20</v>
      </c>
      <c r="Q36" s="87"/>
    </row>
    <row r="37" spans="1:17" ht="13.5" thickBot="1">
      <c r="A37" s="13" t="s">
        <v>75</v>
      </c>
      <c r="B37" s="5" t="s">
        <v>76</v>
      </c>
      <c r="C37" s="7" t="s">
        <v>203</v>
      </c>
      <c r="D37" s="14">
        <v>150</v>
      </c>
      <c r="E37" s="14">
        <v>50</v>
      </c>
      <c r="F37" s="14">
        <f t="shared" si="6"/>
        <v>100</v>
      </c>
      <c r="G37" s="14">
        <v>50</v>
      </c>
      <c r="H37" s="14">
        <v>20</v>
      </c>
      <c r="I37" s="7">
        <v>30</v>
      </c>
      <c r="J37" s="87"/>
      <c r="K37" s="87"/>
      <c r="L37" s="87"/>
      <c r="M37" s="88"/>
      <c r="N37" s="88"/>
      <c r="O37" s="88">
        <v>60</v>
      </c>
      <c r="P37" s="87">
        <v>40</v>
      </c>
      <c r="Q37" s="87"/>
    </row>
    <row r="38" spans="1:17" ht="13.5" thickBot="1">
      <c r="A38" s="13" t="s">
        <v>77</v>
      </c>
      <c r="B38" s="5" t="s">
        <v>78</v>
      </c>
      <c r="C38" s="7" t="s">
        <v>79</v>
      </c>
      <c r="D38" s="14">
        <v>201</v>
      </c>
      <c r="E38" s="14">
        <v>67</v>
      </c>
      <c r="F38" s="14">
        <f>SUM(L38:O38)</f>
        <v>134</v>
      </c>
      <c r="G38" s="14">
        <v>54</v>
      </c>
      <c r="H38" s="14">
        <v>80</v>
      </c>
      <c r="I38" s="7"/>
      <c r="J38" s="87"/>
      <c r="K38" s="87"/>
      <c r="L38" s="88">
        <v>34</v>
      </c>
      <c r="M38" s="88">
        <v>53</v>
      </c>
      <c r="N38" s="88">
        <v>47</v>
      </c>
      <c r="O38" s="88"/>
      <c r="P38" s="87"/>
      <c r="Q38" s="87"/>
    </row>
    <row r="39" spans="1:17" ht="23.25" thickBot="1">
      <c r="A39" s="13" t="s">
        <v>80</v>
      </c>
      <c r="B39" s="5" t="s">
        <v>81</v>
      </c>
      <c r="C39" s="7" t="s">
        <v>63</v>
      </c>
      <c r="D39" s="14">
        <v>150</v>
      </c>
      <c r="E39" s="14">
        <v>50</v>
      </c>
      <c r="F39" s="14">
        <f t="shared" si="6"/>
        <v>100</v>
      </c>
      <c r="G39" s="14">
        <v>40</v>
      </c>
      <c r="H39" s="14">
        <v>60</v>
      </c>
      <c r="I39" s="7"/>
      <c r="J39" s="87"/>
      <c r="K39" s="87"/>
      <c r="L39" s="87"/>
      <c r="M39" s="88">
        <v>56</v>
      </c>
      <c r="N39" s="88">
        <v>44</v>
      </c>
      <c r="O39" s="87"/>
      <c r="P39" s="87"/>
      <c r="Q39" s="87"/>
    </row>
    <row r="40" spans="1:17" ht="23.25" thickBot="1">
      <c r="A40" s="13" t="s">
        <v>82</v>
      </c>
      <c r="B40" s="5" t="s">
        <v>83</v>
      </c>
      <c r="C40" s="7" t="s">
        <v>132</v>
      </c>
      <c r="D40" s="14">
        <v>120</v>
      </c>
      <c r="E40" s="14">
        <v>40</v>
      </c>
      <c r="F40" s="14">
        <f t="shared" si="6"/>
        <v>80</v>
      </c>
      <c r="G40" s="14">
        <v>40</v>
      </c>
      <c r="H40" s="14">
        <v>40</v>
      </c>
      <c r="I40" s="7"/>
      <c r="J40" s="87"/>
      <c r="K40" s="87"/>
      <c r="L40" s="87"/>
      <c r="M40" s="87"/>
      <c r="N40" s="87">
        <v>40</v>
      </c>
      <c r="O40" s="88">
        <v>40</v>
      </c>
      <c r="P40" s="88"/>
      <c r="Q40" s="88"/>
    </row>
    <row r="41" spans="1:17" ht="13.5" thickBot="1">
      <c r="A41" s="13" t="s">
        <v>84</v>
      </c>
      <c r="B41" s="5" t="s">
        <v>85</v>
      </c>
      <c r="C41" s="7" t="s">
        <v>172</v>
      </c>
      <c r="D41" s="14">
        <v>120</v>
      </c>
      <c r="E41" s="14">
        <v>40</v>
      </c>
      <c r="F41" s="14">
        <v>80</v>
      </c>
      <c r="G41" s="14">
        <v>40</v>
      </c>
      <c r="H41" s="14">
        <v>20</v>
      </c>
      <c r="I41" s="7">
        <v>20</v>
      </c>
      <c r="J41" s="87"/>
      <c r="K41" s="87"/>
      <c r="L41" s="88"/>
      <c r="M41" s="88"/>
      <c r="N41" s="87">
        <v>28</v>
      </c>
      <c r="O41" s="87">
        <v>52</v>
      </c>
      <c r="P41" s="87"/>
      <c r="Q41" s="87"/>
    </row>
    <row r="42" spans="1:17" ht="23.25" thickBot="1">
      <c r="A42" s="13" t="s">
        <v>86</v>
      </c>
      <c r="B42" s="5" t="s">
        <v>87</v>
      </c>
      <c r="C42" s="7" t="s">
        <v>49</v>
      </c>
      <c r="D42" s="14">
        <v>102</v>
      </c>
      <c r="E42" s="14">
        <v>34</v>
      </c>
      <c r="F42" s="14">
        <f t="shared" si="6"/>
        <v>68</v>
      </c>
      <c r="G42" s="14">
        <v>20</v>
      </c>
      <c r="H42" s="14">
        <v>48</v>
      </c>
      <c r="I42" s="7"/>
      <c r="J42" s="87"/>
      <c r="K42" s="87"/>
      <c r="L42" s="88">
        <v>22</v>
      </c>
      <c r="M42" s="88">
        <v>46</v>
      </c>
      <c r="N42" s="87"/>
      <c r="O42" s="87"/>
      <c r="P42" s="87"/>
      <c r="Q42" s="87"/>
    </row>
    <row r="43" spans="1:17" ht="13.5" thickBot="1">
      <c r="A43" s="13" t="s">
        <v>88</v>
      </c>
      <c r="B43" s="5" t="s">
        <v>89</v>
      </c>
      <c r="C43" s="7" t="s">
        <v>63</v>
      </c>
      <c r="D43" s="14">
        <v>150</v>
      </c>
      <c r="E43" s="14">
        <v>50</v>
      </c>
      <c r="F43" s="14">
        <f t="shared" si="6"/>
        <v>100</v>
      </c>
      <c r="G43" s="14">
        <v>60</v>
      </c>
      <c r="H43" s="14">
        <v>40</v>
      </c>
      <c r="I43" s="7"/>
      <c r="J43" s="87"/>
      <c r="K43" s="87"/>
      <c r="L43" s="87"/>
      <c r="M43" s="87"/>
      <c r="N43" s="88"/>
      <c r="O43" s="88">
        <v>50</v>
      </c>
      <c r="P43" s="87">
        <v>50</v>
      </c>
      <c r="Q43" s="87"/>
    </row>
    <row r="44" spans="1:17" ht="23.25" thickBot="1">
      <c r="A44" s="13" t="s">
        <v>165</v>
      </c>
      <c r="B44" s="105" t="s">
        <v>166</v>
      </c>
      <c r="C44" s="40" t="s">
        <v>98</v>
      </c>
      <c r="D44" s="119">
        <v>70</v>
      </c>
      <c r="E44" s="119">
        <v>23</v>
      </c>
      <c r="F44" s="119">
        <v>47</v>
      </c>
      <c r="G44" s="119">
        <v>20</v>
      </c>
      <c r="H44" s="119">
        <v>27</v>
      </c>
      <c r="I44" s="40"/>
      <c r="J44" s="146"/>
      <c r="K44" s="146"/>
      <c r="L44" s="147">
        <v>30</v>
      </c>
      <c r="M44" s="147">
        <v>17</v>
      </c>
      <c r="N44" s="148"/>
      <c r="O44" s="148"/>
      <c r="P44" s="148"/>
      <c r="Q44" s="148"/>
    </row>
    <row r="45" spans="1:17" ht="21.75" thickBot="1">
      <c r="A45" s="47" t="s">
        <v>29</v>
      </c>
      <c r="B45" s="48" t="s">
        <v>30</v>
      </c>
      <c r="C45" s="106" t="s">
        <v>176</v>
      </c>
      <c r="D45" s="49">
        <f>SUM(D46+D53+D59+D62)</f>
        <v>2578</v>
      </c>
      <c r="E45" s="49">
        <f>SUM(E46+E53+E58+E62)</f>
        <v>595</v>
      </c>
      <c r="F45" s="49">
        <f>SUM(F46+F53+F58+F62)</f>
        <v>2199</v>
      </c>
      <c r="G45" s="49">
        <f aca="true" t="shared" si="10" ref="G45:Q45">SUM(G46+G53+G58+G62)</f>
        <v>581</v>
      </c>
      <c r="H45" s="49">
        <f t="shared" si="10"/>
        <v>584</v>
      </c>
      <c r="I45" s="49">
        <f t="shared" si="10"/>
        <v>30</v>
      </c>
      <c r="J45" s="149">
        <f t="shared" si="10"/>
        <v>20</v>
      </c>
      <c r="K45" s="149">
        <f t="shared" si="10"/>
        <v>88</v>
      </c>
      <c r="L45" s="149">
        <f t="shared" si="10"/>
        <v>126</v>
      </c>
      <c r="M45" s="149">
        <f t="shared" si="10"/>
        <v>294</v>
      </c>
      <c r="N45" s="149">
        <f t="shared" si="10"/>
        <v>291</v>
      </c>
      <c r="O45" s="149">
        <f t="shared" si="10"/>
        <v>526</v>
      </c>
      <c r="P45" s="149">
        <f t="shared" si="10"/>
        <v>426</v>
      </c>
      <c r="Q45" s="149">
        <f t="shared" si="10"/>
        <v>428</v>
      </c>
    </row>
    <row r="46" spans="1:17" ht="43.5" thickBot="1">
      <c r="A46" s="8" t="s">
        <v>90</v>
      </c>
      <c r="B46" s="9" t="s">
        <v>91</v>
      </c>
      <c r="C46" s="12" t="s">
        <v>124</v>
      </c>
      <c r="D46" s="11">
        <f>SUM(D47:D52)</f>
        <v>1582</v>
      </c>
      <c r="E46" s="11">
        <f>SUM(E47:E52)</f>
        <v>347</v>
      </c>
      <c r="F46" s="11">
        <f>SUM(F47:F52)</f>
        <v>1235</v>
      </c>
      <c r="G46" s="11">
        <f aca="true" t="shared" si="11" ref="G46:Q46">SUM(G47:G52)</f>
        <v>317</v>
      </c>
      <c r="H46" s="11">
        <f t="shared" si="11"/>
        <v>348</v>
      </c>
      <c r="I46" s="11">
        <f t="shared" si="11"/>
        <v>30</v>
      </c>
      <c r="J46" s="137">
        <f t="shared" si="11"/>
        <v>0</v>
      </c>
      <c r="K46" s="137">
        <f t="shared" si="11"/>
        <v>0</v>
      </c>
      <c r="L46" s="137">
        <f t="shared" si="11"/>
        <v>78</v>
      </c>
      <c r="M46" s="137">
        <f t="shared" si="11"/>
        <v>66</v>
      </c>
      <c r="N46" s="137">
        <f t="shared" si="11"/>
        <v>255</v>
      </c>
      <c r="O46" s="137">
        <f t="shared" si="11"/>
        <v>479</v>
      </c>
      <c r="P46" s="137">
        <f t="shared" si="11"/>
        <v>197</v>
      </c>
      <c r="Q46" s="137">
        <f t="shared" si="11"/>
        <v>160</v>
      </c>
    </row>
    <row r="47" spans="1:17" ht="34.5" thickBot="1">
      <c r="A47" s="4" t="s">
        <v>92</v>
      </c>
      <c r="B47" s="5" t="s">
        <v>93</v>
      </c>
      <c r="C47" s="7" t="s">
        <v>202</v>
      </c>
      <c r="D47" s="14">
        <v>216</v>
      </c>
      <c r="E47" s="14">
        <v>72</v>
      </c>
      <c r="F47" s="66">
        <f aca="true" t="shared" si="12" ref="F47:F52">SUM(L47+M47+N47+O47+P47+Q47)</f>
        <v>144</v>
      </c>
      <c r="G47" s="14">
        <v>84</v>
      </c>
      <c r="H47" s="14">
        <v>60</v>
      </c>
      <c r="I47" s="15"/>
      <c r="J47" s="87"/>
      <c r="K47" s="87"/>
      <c r="L47" s="87"/>
      <c r="M47" s="87"/>
      <c r="N47" s="88">
        <v>50</v>
      </c>
      <c r="O47" s="88">
        <v>94</v>
      </c>
      <c r="P47" s="87"/>
      <c r="Q47" s="87"/>
    </row>
    <row r="48" spans="1:17" ht="34.5" thickBot="1">
      <c r="A48" s="4" t="s">
        <v>94</v>
      </c>
      <c r="B48" s="5" t="s">
        <v>95</v>
      </c>
      <c r="C48" s="118" t="s">
        <v>173</v>
      </c>
      <c r="D48" s="14">
        <v>720</v>
      </c>
      <c r="E48" s="14">
        <v>240</v>
      </c>
      <c r="F48" s="66">
        <f>SUM(L48:Q48)</f>
        <v>480</v>
      </c>
      <c r="G48" s="14">
        <v>202</v>
      </c>
      <c r="H48" s="14">
        <v>248</v>
      </c>
      <c r="I48" s="15">
        <v>30</v>
      </c>
      <c r="J48" s="87"/>
      <c r="K48" s="87"/>
      <c r="L48" s="87">
        <v>78</v>
      </c>
      <c r="M48" s="87">
        <v>66</v>
      </c>
      <c r="N48" s="88">
        <v>61</v>
      </c>
      <c r="O48" s="88">
        <v>96</v>
      </c>
      <c r="P48" s="88">
        <v>89</v>
      </c>
      <c r="Q48" s="88">
        <v>90</v>
      </c>
    </row>
    <row r="49" spans="1:17" ht="21.75" customHeight="1" thickBot="1">
      <c r="A49" s="4" t="s">
        <v>96</v>
      </c>
      <c r="B49" s="5" t="s">
        <v>97</v>
      </c>
      <c r="C49" s="7" t="s">
        <v>98</v>
      </c>
      <c r="D49" s="14">
        <v>55</v>
      </c>
      <c r="E49" s="14">
        <v>18</v>
      </c>
      <c r="F49" s="66">
        <f t="shared" si="12"/>
        <v>37</v>
      </c>
      <c r="G49" s="5">
        <v>17</v>
      </c>
      <c r="H49" s="5">
        <v>20</v>
      </c>
      <c r="I49" s="15"/>
      <c r="J49" s="87"/>
      <c r="K49" s="87"/>
      <c r="L49" s="87"/>
      <c r="M49" s="87"/>
      <c r="N49" s="87"/>
      <c r="O49" s="87">
        <v>37</v>
      </c>
      <c r="P49" s="87"/>
      <c r="Q49" s="88"/>
    </row>
    <row r="50" spans="1:17" ht="34.5" thickBot="1">
      <c r="A50" s="4" t="s">
        <v>99</v>
      </c>
      <c r="B50" s="5" t="s">
        <v>100</v>
      </c>
      <c r="C50" s="117" t="s">
        <v>98</v>
      </c>
      <c r="D50" s="14">
        <v>51</v>
      </c>
      <c r="E50" s="14">
        <v>17</v>
      </c>
      <c r="F50" s="66">
        <f t="shared" si="12"/>
        <v>34</v>
      </c>
      <c r="G50" s="5">
        <v>14</v>
      </c>
      <c r="H50" s="5">
        <v>20</v>
      </c>
      <c r="I50" s="15"/>
      <c r="J50" s="87"/>
      <c r="K50" s="87"/>
      <c r="L50" s="87"/>
      <c r="M50" s="87"/>
      <c r="N50" s="87"/>
      <c r="O50" s="87"/>
      <c r="P50" s="87"/>
      <c r="Q50" s="88">
        <v>34</v>
      </c>
    </row>
    <row r="51" spans="1:17" ht="13.5" thickBot="1">
      <c r="A51" s="4" t="s">
        <v>101</v>
      </c>
      <c r="B51" s="116" t="s">
        <v>35</v>
      </c>
      <c r="C51" s="225" t="s">
        <v>174</v>
      </c>
      <c r="D51" s="5">
        <v>324</v>
      </c>
      <c r="E51" s="5"/>
      <c r="F51" s="66">
        <f t="shared" si="12"/>
        <v>324</v>
      </c>
      <c r="G51" s="5"/>
      <c r="H51" s="5"/>
      <c r="I51" s="15"/>
      <c r="J51" s="87"/>
      <c r="K51" s="87"/>
      <c r="L51" s="87"/>
      <c r="M51" s="87"/>
      <c r="N51" s="88">
        <v>108</v>
      </c>
      <c r="O51" s="88">
        <v>108</v>
      </c>
      <c r="P51" s="88">
        <v>108</v>
      </c>
      <c r="Q51" s="87"/>
    </row>
    <row r="52" spans="1:17" ht="13.5" thickBot="1">
      <c r="A52" s="4" t="s">
        <v>102</v>
      </c>
      <c r="B52" s="42" t="s">
        <v>36</v>
      </c>
      <c r="C52" s="226"/>
      <c r="D52" s="104">
        <v>216</v>
      </c>
      <c r="E52" s="7"/>
      <c r="F52" s="66">
        <f t="shared" si="12"/>
        <v>216</v>
      </c>
      <c r="G52" s="7"/>
      <c r="H52" s="7"/>
      <c r="I52" s="7"/>
      <c r="J52" s="87"/>
      <c r="K52" s="87"/>
      <c r="L52" s="87"/>
      <c r="M52" s="87"/>
      <c r="N52" s="87">
        <v>36</v>
      </c>
      <c r="O52" s="87">
        <v>144</v>
      </c>
      <c r="P52" s="87"/>
      <c r="Q52" s="87">
        <v>36</v>
      </c>
    </row>
    <row r="53" spans="1:17" ht="54" thickBot="1">
      <c r="A53" s="13" t="s">
        <v>103</v>
      </c>
      <c r="B53" s="16" t="s">
        <v>104</v>
      </c>
      <c r="C53" s="15" t="s">
        <v>124</v>
      </c>
      <c r="D53" s="17">
        <f>SUM(D54:D57)</f>
        <v>450</v>
      </c>
      <c r="E53" s="17">
        <f>SUM(E54:E57)</f>
        <v>90</v>
      </c>
      <c r="F53" s="17">
        <f>SUM(F54:F57)</f>
        <v>360</v>
      </c>
      <c r="G53" s="17">
        <f aca="true" t="shared" si="13" ref="G53:Q53">SUM(G54:G57)</f>
        <v>82</v>
      </c>
      <c r="H53" s="17">
        <f t="shared" si="13"/>
        <v>98</v>
      </c>
      <c r="I53" s="17">
        <f t="shared" si="13"/>
        <v>0</v>
      </c>
      <c r="J53" s="17">
        <f t="shared" si="13"/>
        <v>0</v>
      </c>
      <c r="K53" s="17">
        <f t="shared" si="13"/>
        <v>0</v>
      </c>
      <c r="L53" s="17">
        <f t="shared" si="13"/>
        <v>0</v>
      </c>
      <c r="M53" s="17">
        <f t="shared" si="13"/>
        <v>0</v>
      </c>
      <c r="N53" s="17">
        <f t="shared" si="13"/>
        <v>0</v>
      </c>
      <c r="O53" s="17">
        <f t="shared" si="13"/>
        <v>0</v>
      </c>
      <c r="P53" s="17">
        <f t="shared" si="13"/>
        <v>188</v>
      </c>
      <c r="Q53" s="17">
        <f t="shared" si="13"/>
        <v>172</v>
      </c>
    </row>
    <row r="54" spans="1:17" ht="23.25" thickBot="1">
      <c r="A54" s="4" t="s">
        <v>105</v>
      </c>
      <c r="B54" s="5" t="s">
        <v>106</v>
      </c>
      <c r="C54" s="223" t="s">
        <v>47</v>
      </c>
      <c r="D54" s="14">
        <v>120</v>
      </c>
      <c r="E54" s="14">
        <v>40</v>
      </c>
      <c r="F54" s="14">
        <v>80</v>
      </c>
      <c r="G54" s="14">
        <v>40</v>
      </c>
      <c r="H54" s="14">
        <v>40</v>
      </c>
      <c r="I54" s="15"/>
      <c r="J54" s="87"/>
      <c r="K54" s="87"/>
      <c r="L54" s="87"/>
      <c r="M54" s="87"/>
      <c r="N54" s="87"/>
      <c r="O54" s="87"/>
      <c r="P54" s="88">
        <v>30</v>
      </c>
      <c r="Q54" s="88">
        <v>50</v>
      </c>
    </row>
    <row r="55" spans="1:17" ht="23.25" thickBot="1">
      <c r="A55" s="4" t="s">
        <v>107</v>
      </c>
      <c r="B55" s="5" t="s">
        <v>108</v>
      </c>
      <c r="C55" s="224"/>
      <c r="D55" s="14">
        <v>150</v>
      </c>
      <c r="E55" s="14">
        <v>50</v>
      </c>
      <c r="F55" s="14">
        <v>100</v>
      </c>
      <c r="G55" s="14">
        <v>42</v>
      </c>
      <c r="H55" s="14">
        <v>58</v>
      </c>
      <c r="I55" s="7"/>
      <c r="J55" s="87"/>
      <c r="K55" s="87"/>
      <c r="L55" s="87"/>
      <c r="M55" s="87"/>
      <c r="N55" s="87"/>
      <c r="O55" s="87"/>
      <c r="P55" s="88">
        <v>50</v>
      </c>
      <c r="Q55" s="88">
        <v>50</v>
      </c>
    </row>
    <row r="56" spans="1:17" ht="13.5" thickBot="1">
      <c r="A56" s="4" t="s">
        <v>109</v>
      </c>
      <c r="B56" s="42" t="s">
        <v>35</v>
      </c>
      <c r="C56" s="134"/>
      <c r="D56" s="14">
        <v>108</v>
      </c>
      <c r="E56" s="18"/>
      <c r="F56" s="14">
        <v>108</v>
      </c>
      <c r="G56" s="18"/>
      <c r="H56" s="18"/>
      <c r="I56" s="15"/>
      <c r="J56" s="87"/>
      <c r="K56" s="87"/>
      <c r="L56" s="87"/>
      <c r="M56" s="87"/>
      <c r="N56" s="87"/>
      <c r="O56" s="87"/>
      <c r="P56" s="88">
        <v>72</v>
      </c>
      <c r="Q56" s="88">
        <v>36</v>
      </c>
    </row>
    <row r="57" spans="1:17" ht="13.5" thickBot="1">
      <c r="A57" s="4" t="s">
        <v>110</v>
      </c>
      <c r="B57" s="42" t="s">
        <v>36</v>
      </c>
      <c r="C57" s="19" t="s">
        <v>111</v>
      </c>
      <c r="D57" s="14">
        <v>72</v>
      </c>
      <c r="E57" s="14"/>
      <c r="F57" s="14">
        <v>72</v>
      </c>
      <c r="G57" s="14"/>
      <c r="H57" s="14"/>
      <c r="I57" s="15"/>
      <c r="J57" s="87"/>
      <c r="K57" s="87"/>
      <c r="L57" s="87"/>
      <c r="M57" s="87"/>
      <c r="N57" s="87"/>
      <c r="O57" s="87"/>
      <c r="P57" s="88">
        <v>36</v>
      </c>
      <c r="Q57" s="88">
        <v>36</v>
      </c>
    </row>
    <row r="58" spans="1:17" ht="21.75" customHeight="1">
      <c r="A58" s="229" t="s">
        <v>112</v>
      </c>
      <c r="B58" s="229" t="s">
        <v>113</v>
      </c>
      <c r="C58" s="231" t="s">
        <v>124</v>
      </c>
      <c r="D58" s="103"/>
      <c r="E58" s="227">
        <v>18</v>
      </c>
      <c r="F58" s="227">
        <f>SUM(F60:F61)</f>
        <v>324</v>
      </c>
      <c r="G58" s="227">
        <f aca="true" t="shared" si="14" ref="G58:Q58">SUM(G60:G61)</f>
        <v>30</v>
      </c>
      <c r="H58" s="227">
        <f t="shared" si="14"/>
        <v>10</v>
      </c>
      <c r="I58" s="227">
        <f t="shared" si="14"/>
        <v>0</v>
      </c>
      <c r="J58" s="234">
        <f t="shared" si="14"/>
        <v>20</v>
      </c>
      <c r="K58" s="234">
        <f t="shared" si="14"/>
        <v>88</v>
      </c>
      <c r="L58" s="234">
        <f t="shared" si="14"/>
        <v>36</v>
      </c>
      <c r="M58" s="234">
        <f t="shared" si="14"/>
        <v>144</v>
      </c>
      <c r="N58" s="234">
        <f t="shared" si="14"/>
        <v>36</v>
      </c>
      <c r="O58" s="234">
        <f t="shared" si="14"/>
        <v>0</v>
      </c>
      <c r="P58" s="234">
        <f t="shared" si="14"/>
        <v>0</v>
      </c>
      <c r="Q58" s="234">
        <f t="shared" si="14"/>
        <v>0</v>
      </c>
    </row>
    <row r="59" spans="1:17" ht="18" customHeight="1" thickBot="1">
      <c r="A59" s="230"/>
      <c r="B59" s="230"/>
      <c r="C59" s="231"/>
      <c r="D59" s="17">
        <v>126</v>
      </c>
      <c r="E59" s="228"/>
      <c r="F59" s="228"/>
      <c r="G59" s="228"/>
      <c r="H59" s="228"/>
      <c r="I59" s="228"/>
      <c r="J59" s="235"/>
      <c r="K59" s="235"/>
      <c r="L59" s="235"/>
      <c r="M59" s="235"/>
      <c r="N59" s="235"/>
      <c r="O59" s="235"/>
      <c r="P59" s="235"/>
      <c r="Q59" s="235"/>
    </row>
    <row r="60" spans="1:17" ht="13.5" thickBot="1">
      <c r="A60" s="4" t="s">
        <v>114</v>
      </c>
      <c r="B60" s="42" t="s">
        <v>115</v>
      </c>
      <c r="C60" s="85"/>
      <c r="D60" s="104">
        <v>54</v>
      </c>
      <c r="E60" s="14">
        <v>18</v>
      </c>
      <c r="F60" s="14">
        <v>36</v>
      </c>
      <c r="G60" s="14">
        <v>30</v>
      </c>
      <c r="H60" s="14">
        <v>10</v>
      </c>
      <c r="I60" s="17"/>
      <c r="J60" s="88">
        <v>20</v>
      </c>
      <c r="K60" s="88">
        <v>16</v>
      </c>
      <c r="L60" s="88"/>
      <c r="M60" s="88"/>
      <c r="N60" s="89"/>
      <c r="O60" s="89"/>
      <c r="P60" s="88"/>
      <c r="Q60" s="88"/>
    </row>
    <row r="61" spans="1:17" ht="13.5" thickBot="1">
      <c r="A61" s="4" t="s">
        <v>116</v>
      </c>
      <c r="B61" s="5" t="s">
        <v>35</v>
      </c>
      <c r="C61" s="86" t="s">
        <v>98</v>
      </c>
      <c r="D61" s="104">
        <v>288</v>
      </c>
      <c r="E61" s="14"/>
      <c r="F61" s="14">
        <f>SUM(J61:Q61)</f>
        <v>288</v>
      </c>
      <c r="G61" s="14"/>
      <c r="H61" s="14"/>
      <c r="I61" s="17"/>
      <c r="J61" s="88"/>
      <c r="K61" s="88">
        <v>72</v>
      </c>
      <c r="L61" s="88">
        <v>36</v>
      </c>
      <c r="M61" s="88">
        <v>144</v>
      </c>
      <c r="N61" s="88">
        <v>36</v>
      </c>
      <c r="O61" s="88"/>
      <c r="P61" s="88"/>
      <c r="Q61" s="88"/>
    </row>
    <row r="62" spans="1:17" ht="32.25">
      <c r="A62" s="109" t="s">
        <v>117</v>
      </c>
      <c r="B62" s="110" t="s">
        <v>118</v>
      </c>
      <c r="C62" s="84" t="s">
        <v>131</v>
      </c>
      <c r="D62" s="65">
        <f>SUM(D63:D68)</f>
        <v>420</v>
      </c>
      <c r="E62" s="65">
        <f>SUM(E63:E68)</f>
        <v>140</v>
      </c>
      <c r="F62" s="65">
        <f>SUM(F63:F68)</f>
        <v>280</v>
      </c>
      <c r="G62" s="65">
        <f aca="true" t="shared" si="15" ref="G62:Q62">SUM(G63:G68)</f>
        <v>152</v>
      </c>
      <c r="H62" s="65">
        <f t="shared" si="15"/>
        <v>128</v>
      </c>
      <c r="I62" s="65">
        <f t="shared" si="15"/>
        <v>0</v>
      </c>
      <c r="J62" s="65">
        <f t="shared" si="15"/>
        <v>0</v>
      </c>
      <c r="K62" s="65">
        <f t="shared" si="15"/>
        <v>0</v>
      </c>
      <c r="L62" s="65">
        <f t="shared" si="15"/>
        <v>12</v>
      </c>
      <c r="M62" s="65">
        <f t="shared" si="15"/>
        <v>84</v>
      </c>
      <c r="N62" s="65">
        <f t="shared" si="15"/>
        <v>0</v>
      </c>
      <c r="O62" s="65">
        <f t="shared" si="15"/>
        <v>47</v>
      </c>
      <c r="P62" s="65">
        <f t="shared" si="15"/>
        <v>41</v>
      </c>
      <c r="Q62" s="65">
        <f t="shared" si="15"/>
        <v>96</v>
      </c>
    </row>
    <row r="63" spans="1:17" ht="12.75">
      <c r="A63" s="20" t="s">
        <v>148</v>
      </c>
      <c r="B63" s="21" t="s">
        <v>196</v>
      </c>
      <c r="C63" s="75" t="s">
        <v>98</v>
      </c>
      <c r="D63" s="51">
        <v>72</v>
      </c>
      <c r="E63" s="52">
        <v>24</v>
      </c>
      <c r="F63" s="52">
        <v>48</v>
      </c>
      <c r="G63" s="52">
        <v>20</v>
      </c>
      <c r="H63" s="53">
        <v>28</v>
      </c>
      <c r="I63" s="54"/>
      <c r="J63" s="90"/>
      <c r="K63" s="91"/>
      <c r="L63" s="90"/>
      <c r="M63" s="91">
        <v>48</v>
      </c>
      <c r="N63" s="90"/>
      <c r="O63" s="91"/>
      <c r="P63" s="90"/>
      <c r="Q63" s="91"/>
    </row>
    <row r="64" spans="1:17" ht="15.75" customHeight="1" thickBot="1">
      <c r="A64" s="22" t="s">
        <v>119</v>
      </c>
      <c r="B64" s="23" t="s">
        <v>120</v>
      </c>
      <c r="C64" s="76" t="s">
        <v>98</v>
      </c>
      <c r="D64" s="56">
        <v>72</v>
      </c>
      <c r="E64" s="57">
        <v>24</v>
      </c>
      <c r="F64" s="57">
        <v>48</v>
      </c>
      <c r="G64" s="57">
        <v>28</v>
      </c>
      <c r="H64" s="58">
        <v>20</v>
      </c>
      <c r="I64" s="59"/>
      <c r="J64" s="92"/>
      <c r="K64" s="93"/>
      <c r="L64" s="92">
        <v>12</v>
      </c>
      <c r="M64" s="93">
        <v>36</v>
      </c>
      <c r="N64" s="92"/>
      <c r="O64" s="93"/>
      <c r="P64" s="92"/>
      <c r="Q64" s="93"/>
    </row>
    <row r="65" spans="1:17" ht="15.75" customHeight="1" thickBot="1">
      <c r="A65" s="100" t="s">
        <v>190</v>
      </c>
      <c r="B65" s="100" t="s">
        <v>191</v>
      </c>
      <c r="C65" s="120" t="s">
        <v>98</v>
      </c>
      <c r="D65" s="100">
        <v>48</v>
      </c>
      <c r="E65" s="100">
        <v>16</v>
      </c>
      <c r="F65" s="100">
        <v>32</v>
      </c>
      <c r="G65" s="100">
        <v>22</v>
      </c>
      <c r="H65" s="100">
        <v>10</v>
      </c>
      <c r="I65" s="100"/>
      <c r="J65" s="143"/>
      <c r="K65" s="143"/>
      <c r="L65" s="143"/>
      <c r="M65" s="143"/>
      <c r="N65" s="143"/>
      <c r="O65" s="143">
        <v>32</v>
      </c>
      <c r="P65" s="143"/>
      <c r="Q65" s="143"/>
    </row>
    <row r="66" spans="1:17" ht="24" customHeight="1" thickBot="1">
      <c r="A66" s="100" t="s">
        <v>192</v>
      </c>
      <c r="B66" s="132" t="s">
        <v>193</v>
      </c>
      <c r="C66" s="133" t="s">
        <v>98</v>
      </c>
      <c r="D66" s="132">
        <v>69</v>
      </c>
      <c r="E66" s="132">
        <v>23</v>
      </c>
      <c r="F66" s="132">
        <v>46</v>
      </c>
      <c r="G66" s="132">
        <v>30</v>
      </c>
      <c r="H66" s="132">
        <v>16</v>
      </c>
      <c r="I66" s="132"/>
      <c r="J66" s="150"/>
      <c r="K66" s="150"/>
      <c r="L66" s="150"/>
      <c r="M66" s="150"/>
      <c r="N66" s="150"/>
      <c r="O66" s="150">
        <v>15</v>
      </c>
      <c r="P66" s="150">
        <v>31</v>
      </c>
      <c r="Q66" s="150"/>
    </row>
    <row r="67" spans="1:17" ht="25.5" customHeight="1" thickBot="1">
      <c r="A67" s="100" t="s">
        <v>194</v>
      </c>
      <c r="B67" s="124" t="s">
        <v>195</v>
      </c>
      <c r="C67" s="125" t="s">
        <v>111</v>
      </c>
      <c r="D67" s="126">
        <v>78</v>
      </c>
      <c r="E67" s="127">
        <v>26</v>
      </c>
      <c r="F67" s="127">
        <v>52</v>
      </c>
      <c r="G67" s="127">
        <v>42</v>
      </c>
      <c r="H67" s="128">
        <v>10</v>
      </c>
      <c r="I67" s="129"/>
      <c r="J67" s="130"/>
      <c r="K67" s="131"/>
      <c r="L67" s="130"/>
      <c r="M67" s="131"/>
      <c r="N67" s="130"/>
      <c r="O67" s="131"/>
      <c r="P67" s="130">
        <v>10</v>
      </c>
      <c r="Q67" s="131">
        <v>42</v>
      </c>
    </row>
    <row r="68" spans="1:17" ht="46.5" customHeight="1" thickBot="1">
      <c r="A68" s="100" t="s">
        <v>197</v>
      </c>
      <c r="B68" s="132" t="s">
        <v>198</v>
      </c>
      <c r="C68" s="125" t="s">
        <v>111</v>
      </c>
      <c r="D68" s="132">
        <v>81</v>
      </c>
      <c r="E68" s="132">
        <v>27</v>
      </c>
      <c r="F68" s="132">
        <v>54</v>
      </c>
      <c r="G68" s="132">
        <v>10</v>
      </c>
      <c r="H68" s="132">
        <v>44</v>
      </c>
      <c r="I68" s="132"/>
      <c r="J68" s="132"/>
      <c r="K68" s="132"/>
      <c r="L68" s="132"/>
      <c r="M68" s="132"/>
      <c r="N68" s="132"/>
      <c r="O68" s="132"/>
      <c r="P68" s="132"/>
      <c r="Q68" s="132">
        <v>54</v>
      </c>
    </row>
    <row r="69" spans="1:17" ht="13.5" thickBot="1">
      <c r="A69" s="170" t="s">
        <v>32</v>
      </c>
      <c r="B69" s="171"/>
      <c r="C69" s="67" t="s">
        <v>175</v>
      </c>
      <c r="D69" s="77">
        <v>7473</v>
      </c>
      <c r="E69" s="77">
        <v>2165</v>
      </c>
      <c r="F69" s="77">
        <v>5436</v>
      </c>
      <c r="G69" s="77">
        <v>1832</v>
      </c>
      <c r="H69" s="77">
        <v>2373</v>
      </c>
      <c r="I69" s="77">
        <v>80</v>
      </c>
      <c r="J69" s="77">
        <v>612</v>
      </c>
      <c r="K69" s="77">
        <v>792</v>
      </c>
      <c r="L69" s="135">
        <v>576</v>
      </c>
      <c r="M69" s="77">
        <v>828</v>
      </c>
      <c r="N69" s="77">
        <v>576</v>
      </c>
      <c r="O69" s="77">
        <v>828</v>
      </c>
      <c r="P69" s="77">
        <v>576</v>
      </c>
      <c r="Q69" s="77">
        <v>468</v>
      </c>
    </row>
    <row r="70" spans="1:17" ht="13.5" thickBot="1">
      <c r="A70" s="70" t="s">
        <v>125</v>
      </c>
      <c r="B70" s="72" t="s">
        <v>127</v>
      </c>
      <c r="C70" s="49"/>
      <c r="D70" s="50"/>
      <c r="E70" s="50"/>
      <c r="F70" s="50"/>
      <c r="G70" s="50"/>
      <c r="H70" s="50"/>
      <c r="I70" s="50"/>
      <c r="J70" s="50"/>
      <c r="K70" s="50"/>
      <c r="L70" s="50"/>
      <c r="M70" s="77"/>
      <c r="N70" s="50"/>
      <c r="O70" s="50"/>
      <c r="P70" s="50"/>
      <c r="Q70" s="73" t="s">
        <v>128</v>
      </c>
    </row>
    <row r="71" spans="1:17" ht="21.75" thickBot="1">
      <c r="A71" s="71" t="s">
        <v>126</v>
      </c>
      <c r="B71" s="61" t="s">
        <v>33</v>
      </c>
      <c r="C71" s="50"/>
      <c r="D71" s="50"/>
      <c r="E71" s="50"/>
      <c r="F71" s="50"/>
      <c r="G71" s="50"/>
      <c r="H71" s="50"/>
      <c r="I71" s="50"/>
      <c r="J71" s="121"/>
      <c r="K71" s="121"/>
      <c r="L71" s="50"/>
      <c r="M71" s="50"/>
      <c r="N71" s="50"/>
      <c r="O71" s="50"/>
      <c r="P71" s="50"/>
      <c r="Q71" s="74" t="s">
        <v>129</v>
      </c>
    </row>
    <row r="72" spans="1:17" ht="24.75" customHeight="1" thickBot="1">
      <c r="A72" s="181" t="s">
        <v>204</v>
      </c>
      <c r="B72" s="182"/>
      <c r="C72" s="183"/>
      <c r="D72" s="183"/>
      <c r="E72" s="174"/>
      <c r="F72" s="178" t="s">
        <v>40</v>
      </c>
      <c r="G72" s="172" t="s">
        <v>34</v>
      </c>
      <c r="H72" s="173"/>
      <c r="I72" s="174"/>
      <c r="J72" s="122">
        <v>578</v>
      </c>
      <c r="K72" s="122">
        <v>676</v>
      </c>
      <c r="L72" s="77">
        <v>544</v>
      </c>
      <c r="M72" s="77">
        <v>619</v>
      </c>
      <c r="N72" s="77">
        <v>364</v>
      </c>
      <c r="O72" s="77">
        <v>547</v>
      </c>
      <c r="P72" s="77">
        <v>328</v>
      </c>
      <c r="Q72" s="77">
        <v>232</v>
      </c>
    </row>
    <row r="73" spans="1:18" ht="12.75">
      <c r="A73" s="184"/>
      <c r="B73" s="185"/>
      <c r="C73" s="185"/>
      <c r="D73" s="185"/>
      <c r="E73" s="186"/>
      <c r="F73" s="179"/>
      <c r="G73" s="175" t="s">
        <v>35</v>
      </c>
      <c r="H73" s="176"/>
      <c r="I73" s="177"/>
      <c r="J73" s="68">
        <v>0</v>
      </c>
      <c r="K73" s="69">
        <v>0</v>
      </c>
      <c r="L73" s="39">
        <v>0</v>
      </c>
      <c r="M73" s="38">
        <v>72</v>
      </c>
      <c r="N73" s="39">
        <v>180</v>
      </c>
      <c r="O73" s="38">
        <v>108</v>
      </c>
      <c r="P73" s="39">
        <v>180</v>
      </c>
      <c r="Q73" s="38">
        <v>36</v>
      </c>
      <c r="R73" s="123"/>
    </row>
    <row r="74" spans="1:17" ht="13.5" thickBot="1">
      <c r="A74" s="187"/>
      <c r="B74" s="188"/>
      <c r="C74" s="188"/>
      <c r="D74" s="188"/>
      <c r="E74" s="189"/>
      <c r="F74" s="179"/>
      <c r="G74" s="210" t="s">
        <v>36</v>
      </c>
      <c r="H74" s="211"/>
      <c r="I74" s="212"/>
      <c r="J74" s="55">
        <v>0</v>
      </c>
      <c r="K74" s="54">
        <v>72</v>
      </c>
      <c r="L74" s="62"/>
      <c r="M74" s="54">
        <v>108</v>
      </c>
      <c r="N74" s="62"/>
      <c r="O74" s="54">
        <v>144</v>
      </c>
      <c r="P74" s="55">
        <v>36</v>
      </c>
      <c r="Q74" s="54">
        <v>72</v>
      </c>
    </row>
    <row r="75" spans="1:17" ht="12.75">
      <c r="A75" s="181" t="s">
        <v>130</v>
      </c>
      <c r="B75" s="182"/>
      <c r="C75" s="182"/>
      <c r="D75" s="182"/>
      <c r="E75" s="190"/>
      <c r="F75" s="179"/>
      <c r="G75" s="217" t="s">
        <v>37</v>
      </c>
      <c r="H75" s="218"/>
      <c r="I75" s="201"/>
      <c r="J75" s="63"/>
      <c r="K75" s="64">
        <v>4</v>
      </c>
      <c r="L75" s="63">
        <v>1</v>
      </c>
      <c r="M75" s="64">
        <v>3</v>
      </c>
      <c r="N75" s="63">
        <v>2</v>
      </c>
      <c r="O75" s="64">
        <v>2</v>
      </c>
      <c r="P75" s="63">
        <v>2</v>
      </c>
      <c r="Q75" s="64">
        <v>5</v>
      </c>
    </row>
    <row r="76" spans="1:17" ht="12.75">
      <c r="A76" s="184"/>
      <c r="B76" s="185"/>
      <c r="C76" s="185"/>
      <c r="D76" s="185"/>
      <c r="E76" s="186"/>
      <c r="F76" s="179"/>
      <c r="G76" s="175" t="s">
        <v>39</v>
      </c>
      <c r="H76" s="176"/>
      <c r="I76" s="177"/>
      <c r="J76" s="39">
        <v>3</v>
      </c>
      <c r="K76" s="38">
        <v>6</v>
      </c>
      <c r="L76" s="39">
        <v>1</v>
      </c>
      <c r="M76" s="38">
        <v>5</v>
      </c>
      <c r="N76" s="39">
        <v>3</v>
      </c>
      <c r="O76" s="38">
        <v>4</v>
      </c>
      <c r="P76" s="39">
        <v>1</v>
      </c>
      <c r="Q76" s="136">
        <v>4</v>
      </c>
    </row>
    <row r="77" spans="1:17" ht="39.75" customHeight="1" thickBot="1">
      <c r="A77" s="187"/>
      <c r="B77" s="188"/>
      <c r="C77" s="188"/>
      <c r="D77" s="188"/>
      <c r="E77" s="189"/>
      <c r="F77" s="180"/>
      <c r="G77" s="162" t="s">
        <v>38</v>
      </c>
      <c r="H77" s="163"/>
      <c r="I77" s="164"/>
      <c r="J77" s="60">
        <v>1</v>
      </c>
      <c r="K77" s="59"/>
      <c r="L77" s="60">
        <v>1</v>
      </c>
      <c r="M77" s="59">
        <v>3</v>
      </c>
      <c r="N77" s="60">
        <v>1</v>
      </c>
      <c r="O77" s="59">
        <v>2</v>
      </c>
      <c r="P77" s="60">
        <v>1</v>
      </c>
      <c r="Q77" s="59">
        <v>3</v>
      </c>
    </row>
    <row r="79" spans="12:14" ht="12.75">
      <c r="L79" s="94"/>
      <c r="M79" s="94"/>
      <c r="N79" s="94"/>
    </row>
  </sheetData>
  <sheetProtection/>
  <mergeCells count="49">
    <mergeCell ref="O58:O59"/>
    <mergeCell ref="P58:P59"/>
    <mergeCell ref="I58:I59"/>
    <mergeCell ref="J58:J59"/>
    <mergeCell ref="K58:K59"/>
    <mergeCell ref="L58:L59"/>
    <mergeCell ref="F58:F59"/>
    <mergeCell ref="G58:G59"/>
    <mergeCell ref="H58:H59"/>
    <mergeCell ref="A58:A59"/>
    <mergeCell ref="B58:B59"/>
    <mergeCell ref="C58:C59"/>
    <mergeCell ref="A3:A7"/>
    <mergeCell ref="B3:B7"/>
    <mergeCell ref="C3:C7"/>
    <mergeCell ref="D4:D7"/>
    <mergeCell ref="C54:C55"/>
    <mergeCell ref="C51:C52"/>
    <mergeCell ref="C24:C25"/>
    <mergeCell ref="J3:Q3"/>
    <mergeCell ref="J4:K4"/>
    <mergeCell ref="L4:M4"/>
    <mergeCell ref="N4:O4"/>
    <mergeCell ref="P4:Q4"/>
    <mergeCell ref="G75:I75"/>
    <mergeCell ref="H6:H7"/>
    <mergeCell ref="Q58:Q59"/>
    <mergeCell ref="M58:M59"/>
    <mergeCell ref="N58:N59"/>
    <mergeCell ref="G76:I76"/>
    <mergeCell ref="D3:I3"/>
    <mergeCell ref="F4:I4"/>
    <mergeCell ref="G5:I5"/>
    <mergeCell ref="E4:E7"/>
    <mergeCell ref="F5:F7"/>
    <mergeCell ref="I6:I7"/>
    <mergeCell ref="G6:G7"/>
    <mergeCell ref="G74:I74"/>
    <mergeCell ref="E58:E59"/>
    <mergeCell ref="G77:I77"/>
    <mergeCell ref="A1:Q1"/>
    <mergeCell ref="A2:Q2"/>
    <mergeCell ref="J6:Q6"/>
    <mergeCell ref="A69:B69"/>
    <mergeCell ref="G72:I72"/>
    <mergeCell ref="G73:I73"/>
    <mergeCell ref="F72:F77"/>
    <mergeCell ref="A72:E74"/>
    <mergeCell ref="A75:E7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2015-11-10T05:31:32Z</cp:lastPrinted>
  <dcterms:created xsi:type="dcterms:W3CDTF">1996-10-08T23:32:33Z</dcterms:created>
  <dcterms:modified xsi:type="dcterms:W3CDTF">2017-02-22T07:17:32Z</dcterms:modified>
  <cp:category/>
  <cp:version/>
  <cp:contentType/>
  <cp:contentStatus/>
</cp:coreProperties>
</file>